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14628" windowHeight="8232" activeTab="1"/>
  </bookViews>
  <sheets>
    <sheet name="ACUM JUL-SEP" sheetId="1" r:id="rId1"/>
    <sheet name="JUL-SEP NOMINA" sheetId="3" r:id="rId2"/>
    <sheet name="ACUM ENE-SEP" sheetId="2" r:id="rId3"/>
  </sheets>
  <externalReferences>
    <externalReference r:id="rId4"/>
  </externalReferences>
  <definedNames>
    <definedName name="_xlnm.Database" localSheetId="2">#REF!</definedName>
    <definedName name="_xlnm.Database" localSheetId="0">#REF!</definedName>
    <definedName name="_xlnm.Database" localSheetId="1">#REF!</definedName>
    <definedName name="_xlnm.Database">#REF!</definedName>
    <definedName name="MODELOCEDULA" localSheetId="2">#REF!</definedName>
    <definedName name="MODELOCEDULA" localSheetId="0">#REF!</definedName>
    <definedName name="MODELOCEDULA" localSheetId="1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F68" i="3" l="1"/>
  <c r="E68" i="3"/>
  <c r="D68" i="3"/>
  <c r="C68" i="3"/>
  <c r="G66" i="3"/>
  <c r="H66" i="3" s="1"/>
  <c r="M67" i="2" s="1"/>
  <c r="G65" i="3"/>
  <c r="H65" i="3" s="1"/>
  <c r="M66" i="2" s="1"/>
  <c r="G64" i="3"/>
  <c r="H64" i="3" s="1"/>
  <c r="M65" i="2" s="1"/>
  <c r="G63" i="3"/>
  <c r="H63" i="3" s="1"/>
  <c r="M64" i="2" s="1"/>
  <c r="G62" i="3"/>
  <c r="H62" i="3" s="1"/>
  <c r="M63" i="2" s="1"/>
  <c r="G61" i="3"/>
  <c r="H61" i="3" s="1"/>
  <c r="M62" i="2" s="1"/>
  <c r="G60" i="3"/>
  <c r="H60" i="3" s="1"/>
  <c r="M61" i="2" s="1"/>
  <c r="G59" i="3"/>
  <c r="H59" i="3" s="1"/>
  <c r="G58" i="3"/>
  <c r="H58" i="3" s="1"/>
  <c r="M59" i="2" s="1"/>
  <c r="G57" i="3"/>
  <c r="H57" i="3" s="1"/>
  <c r="M58" i="2" s="1"/>
  <c r="G56" i="3"/>
  <c r="H56" i="3" s="1"/>
  <c r="M57" i="2" s="1"/>
  <c r="G55" i="3"/>
  <c r="H55" i="3" s="1"/>
  <c r="M56" i="2" s="1"/>
  <c r="G54" i="3"/>
  <c r="H54" i="3" s="1"/>
  <c r="M55" i="2" s="1"/>
  <c r="G53" i="3"/>
  <c r="H53" i="3" s="1"/>
  <c r="M54" i="2" s="1"/>
  <c r="G52" i="3"/>
  <c r="H52" i="3" s="1"/>
  <c r="M53" i="2" s="1"/>
  <c r="G51" i="3"/>
  <c r="H51" i="3" s="1"/>
  <c r="G50" i="3"/>
  <c r="H50" i="3" s="1"/>
  <c r="M51" i="2" s="1"/>
  <c r="G49" i="3"/>
  <c r="H49" i="3" s="1"/>
  <c r="M50" i="2" s="1"/>
  <c r="G48" i="3"/>
  <c r="H48" i="3" s="1"/>
  <c r="M49" i="2" s="1"/>
  <c r="G47" i="3"/>
  <c r="H47" i="3" s="1"/>
  <c r="M48" i="2" s="1"/>
  <c r="G46" i="3"/>
  <c r="H46" i="3" s="1"/>
  <c r="M47" i="2" s="1"/>
  <c r="G45" i="3"/>
  <c r="H45" i="3" s="1"/>
  <c r="M46" i="2" s="1"/>
  <c r="G44" i="3"/>
  <c r="H44" i="3" s="1"/>
  <c r="M45" i="2" s="1"/>
  <c r="G43" i="3"/>
  <c r="H43" i="3" s="1"/>
  <c r="G42" i="3"/>
  <c r="H42" i="3" s="1"/>
  <c r="M43" i="2" s="1"/>
  <c r="G41" i="3"/>
  <c r="H41" i="3" s="1"/>
  <c r="M42" i="2" s="1"/>
  <c r="G40" i="3"/>
  <c r="H40" i="3" s="1"/>
  <c r="M41" i="2" s="1"/>
  <c r="G39" i="3"/>
  <c r="H39" i="3" s="1"/>
  <c r="M40" i="2" s="1"/>
  <c r="G38" i="3"/>
  <c r="H38" i="3" s="1"/>
  <c r="M39" i="2" s="1"/>
  <c r="G37" i="3"/>
  <c r="H37" i="3" s="1"/>
  <c r="M38" i="2" s="1"/>
  <c r="G36" i="3"/>
  <c r="H36" i="3" s="1"/>
  <c r="M37" i="2" s="1"/>
  <c r="G35" i="3"/>
  <c r="H35" i="3" s="1"/>
  <c r="G34" i="3"/>
  <c r="H34" i="3" s="1"/>
  <c r="M35" i="2" s="1"/>
  <c r="G33" i="3"/>
  <c r="H33" i="3" s="1"/>
  <c r="M34" i="2" s="1"/>
  <c r="G32" i="3"/>
  <c r="H32" i="3" s="1"/>
  <c r="M33" i="2" s="1"/>
  <c r="G31" i="3"/>
  <c r="H31" i="3" s="1"/>
  <c r="M32" i="2" s="1"/>
  <c r="G30" i="3"/>
  <c r="H30" i="3" s="1"/>
  <c r="M31" i="2" s="1"/>
  <c r="G29" i="3"/>
  <c r="H29" i="3" s="1"/>
  <c r="M30" i="2" s="1"/>
  <c r="G28" i="3"/>
  <c r="H28" i="3" s="1"/>
  <c r="M29" i="2" s="1"/>
  <c r="G27" i="3"/>
  <c r="H27" i="3" s="1"/>
  <c r="G26" i="3"/>
  <c r="H26" i="3" s="1"/>
  <c r="M27" i="2" s="1"/>
  <c r="G25" i="3"/>
  <c r="H25" i="3" s="1"/>
  <c r="M26" i="2" s="1"/>
  <c r="G24" i="3"/>
  <c r="H24" i="3" s="1"/>
  <c r="M25" i="2" s="1"/>
  <c r="G23" i="3"/>
  <c r="H23" i="3" s="1"/>
  <c r="M24" i="2" s="1"/>
  <c r="G22" i="3"/>
  <c r="H22" i="3" s="1"/>
  <c r="M23" i="2" s="1"/>
  <c r="G21" i="3"/>
  <c r="H21" i="3" s="1"/>
  <c r="M22" i="2" s="1"/>
  <c r="G20" i="3"/>
  <c r="H20" i="3" s="1"/>
  <c r="M21" i="2" s="1"/>
  <c r="G19" i="3"/>
  <c r="H19" i="3" s="1"/>
  <c r="G18" i="3"/>
  <c r="H18" i="3" s="1"/>
  <c r="M19" i="2" s="1"/>
  <c r="G17" i="3"/>
  <c r="H17" i="3" s="1"/>
  <c r="M18" i="2" s="1"/>
  <c r="G16" i="3"/>
  <c r="H16" i="3" s="1"/>
  <c r="G15" i="3"/>
  <c r="H15" i="3" s="1"/>
  <c r="M16" i="2" s="1"/>
  <c r="G14" i="3"/>
  <c r="H14" i="3" s="1"/>
  <c r="M15" i="2" s="1"/>
  <c r="G13" i="3"/>
  <c r="H13" i="3" s="1"/>
  <c r="M14" i="2" s="1"/>
  <c r="G12" i="3"/>
  <c r="H12" i="3" s="1"/>
  <c r="G11" i="3"/>
  <c r="H11" i="3" s="1"/>
  <c r="G10" i="3"/>
  <c r="H10" i="3" s="1"/>
  <c r="M11" i="2" s="1"/>
  <c r="G9" i="3"/>
  <c r="H9" i="3" s="1"/>
  <c r="M10" i="2" s="1"/>
  <c r="N67" i="2"/>
  <c r="N66" i="2"/>
  <c r="N65" i="2"/>
  <c r="N64" i="2"/>
  <c r="N63" i="2"/>
  <c r="N62" i="2"/>
  <c r="N61" i="2"/>
  <c r="N60" i="2"/>
  <c r="M60" i="2"/>
  <c r="N59" i="2"/>
  <c r="N58" i="2"/>
  <c r="N57" i="2"/>
  <c r="N56" i="2"/>
  <c r="N55" i="2"/>
  <c r="N54" i="2"/>
  <c r="N53" i="2"/>
  <c r="N52" i="2"/>
  <c r="M52" i="2"/>
  <c r="N51" i="2"/>
  <c r="N50" i="2"/>
  <c r="N49" i="2"/>
  <c r="N48" i="2"/>
  <c r="N47" i="2"/>
  <c r="N46" i="2"/>
  <c r="N45" i="2"/>
  <c r="N44" i="2"/>
  <c r="M44" i="2"/>
  <c r="N43" i="2"/>
  <c r="N42" i="2"/>
  <c r="N41" i="2"/>
  <c r="N40" i="2"/>
  <c r="N39" i="2"/>
  <c r="N38" i="2"/>
  <c r="N37" i="2"/>
  <c r="N36" i="2"/>
  <c r="M36" i="2"/>
  <c r="N35" i="2"/>
  <c r="N34" i="2"/>
  <c r="N33" i="2"/>
  <c r="N32" i="2"/>
  <c r="N31" i="2"/>
  <c r="N30" i="2"/>
  <c r="N29" i="2"/>
  <c r="N28" i="2"/>
  <c r="M28" i="2"/>
  <c r="N27" i="2"/>
  <c r="N26" i="2"/>
  <c r="N25" i="2"/>
  <c r="N24" i="2"/>
  <c r="N23" i="2"/>
  <c r="N22" i="2"/>
  <c r="N21" i="2"/>
  <c r="N20" i="2"/>
  <c r="M20" i="2"/>
  <c r="N19" i="2"/>
  <c r="N18" i="2"/>
  <c r="N17" i="2"/>
  <c r="M17" i="2"/>
  <c r="N16" i="2"/>
  <c r="N15" i="2"/>
  <c r="N14" i="2"/>
  <c r="N13" i="2"/>
  <c r="M13" i="2"/>
  <c r="N12" i="2"/>
  <c r="M12" i="2"/>
  <c r="N11" i="2"/>
  <c r="N10" i="2"/>
  <c r="M67" i="1"/>
  <c r="L67" i="1"/>
  <c r="L67" i="2" s="1"/>
  <c r="K67" i="1"/>
  <c r="K67" i="2" s="1"/>
  <c r="J67" i="1"/>
  <c r="J67" i="2" s="1"/>
  <c r="I67" i="1"/>
  <c r="I67" i="2" s="1"/>
  <c r="H67" i="1"/>
  <c r="H67" i="2" s="1"/>
  <c r="G67" i="1"/>
  <c r="G67" i="2" s="1"/>
  <c r="F67" i="1"/>
  <c r="F67" i="2" s="1"/>
  <c r="E67" i="1"/>
  <c r="E67" i="2" s="1"/>
  <c r="D67" i="1"/>
  <c r="D67" i="2" s="1"/>
  <c r="M66" i="1"/>
  <c r="L66" i="1"/>
  <c r="L66" i="2" s="1"/>
  <c r="K66" i="1"/>
  <c r="K66" i="2" s="1"/>
  <c r="J66" i="1"/>
  <c r="J66" i="2" s="1"/>
  <c r="I66" i="1"/>
  <c r="I66" i="2" s="1"/>
  <c r="H66" i="1"/>
  <c r="H66" i="2" s="1"/>
  <c r="G66" i="1"/>
  <c r="G66" i="2" s="1"/>
  <c r="F66" i="1"/>
  <c r="F66" i="2" s="1"/>
  <c r="E66" i="1"/>
  <c r="E66" i="2" s="1"/>
  <c r="D66" i="1"/>
  <c r="D66" i="2" s="1"/>
  <c r="M65" i="1"/>
  <c r="L65" i="1"/>
  <c r="L65" i="2" s="1"/>
  <c r="K65" i="1"/>
  <c r="K65" i="2" s="1"/>
  <c r="J65" i="1"/>
  <c r="J65" i="2" s="1"/>
  <c r="I65" i="1"/>
  <c r="I65" i="2" s="1"/>
  <c r="H65" i="1"/>
  <c r="H65" i="2" s="1"/>
  <c r="G65" i="1"/>
  <c r="G65" i="2" s="1"/>
  <c r="F65" i="1"/>
  <c r="F65" i="2" s="1"/>
  <c r="E65" i="1"/>
  <c r="E65" i="2" s="1"/>
  <c r="D65" i="1"/>
  <c r="D65" i="2" s="1"/>
  <c r="M64" i="1"/>
  <c r="L64" i="1"/>
  <c r="L64" i="2" s="1"/>
  <c r="K64" i="1"/>
  <c r="K64" i="2" s="1"/>
  <c r="J64" i="1"/>
  <c r="J64" i="2" s="1"/>
  <c r="I64" i="1"/>
  <c r="I64" i="2" s="1"/>
  <c r="H64" i="1"/>
  <c r="H64" i="2" s="1"/>
  <c r="G64" i="1"/>
  <c r="G64" i="2" s="1"/>
  <c r="F64" i="1"/>
  <c r="F64" i="2" s="1"/>
  <c r="E64" i="1"/>
  <c r="E64" i="2" s="1"/>
  <c r="D64" i="1"/>
  <c r="D64" i="2" s="1"/>
  <c r="M63" i="1"/>
  <c r="L63" i="1"/>
  <c r="L63" i="2" s="1"/>
  <c r="K63" i="1"/>
  <c r="K63" i="2" s="1"/>
  <c r="J63" i="1"/>
  <c r="J63" i="2" s="1"/>
  <c r="I63" i="1"/>
  <c r="I63" i="2" s="1"/>
  <c r="H63" i="1"/>
  <c r="H63" i="2" s="1"/>
  <c r="G63" i="1"/>
  <c r="G63" i="2" s="1"/>
  <c r="F63" i="1"/>
  <c r="F63" i="2" s="1"/>
  <c r="E63" i="1"/>
  <c r="E63" i="2" s="1"/>
  <c r="D63" i="1"/>
  <c r="D63" i="2" s="1"/>
  <c r="M62" i="1"/>
  <c r="L62" i="1"/>
  <c r="L62" i="2" s="1"/>
  <c r="K62" i="1"/>
  <c r="K62" i="2" s="1"/>
  <c r="J62" i="1"/>
  <c r="J62" i="2" s="1"/>
  <c r="I62" i="1"/>
  <c r="I62" i="2" s="1"/>
  <c r="H62" i="1"/>
  <c r="H62" i="2" s="1"/>
  <c r="G62" i="1"/>
  <c r="G62" i="2" s="1"/>
  <c r="F62" i="1"/>
  <c r="F62" i="2" s="1"/>
  <c r="E62" i="1"/>
  <c r="E62" i="2" s="1"/>
  <c r="D62" i="1"/>
  <c r="D62" i="2" s="1"/>
  <c r="M61" i="1"/>
  <c r="L61" i="1"/>
  <c r="L61" i="2" s="1"/>
  <c r="K61" i="1"/>
  <c r="K61" i="2" s="1"/>
  <c r="J61" i="1"/>
  <c r="J61" i="2" s="1"/>
  <c r="I61" i="1"/>
  <c r="I61" i="2" s="1"/>
  <c r="H61" i="1"/>
  <c r="H61" i="2" s="1"/>
  <c r="G61" i="1"/>
  <c r="G61" i="2" s="1"/>
  <c r="F61" i="1"/>
  <c r="F61" i="2" s="1"/>
  <c r="E61" i="1"/>
  <c r="E61" i="2" s="1"/>
  <c r="D61" i="1"/>
  <c r="D61" i="2" s="1"/>
  <c r="M60" i="1"/>
  <c r="L60" i="1"/>
  <c r="L60" i="2" s="1"/>
  <c r="K60" i="1"/>
  <c r="K60" i="2" s="1"/>
  <c r="J60" i="1"/>
  <c r="J60" i="2" s="1"/>
  <c r="I60" i="1"/>
  <c r="I60" i="2" s="1"/>
  <c r="H60" i="1"/>
  <c r="H60" i="2" s="1"/>
  <c r="G60" i="1"/>
  <c r="G60" i="2" s="1"/>
  <c r="F60" i="1"/>
  <c r="F60" i="2" s="1"/>
  <c r="E60" i="1"/>
  <c r="E60" i="2" s="1"/>
  <c r="D60" i="1"/>
  <c r="D60" i="2" s="1"/>
  <c r="M59" i="1"/>
  <c r="L59" i="1"/>
  <c r="L59" i="2" s="1"/>
  <c r="K59" i="1"/>
  <c r="K59" i="2" s="1"/>
  <c r="J59" i="1"/>
  <c r="J59" i="2" s="1"/>
  <c r="I59" i="1"/>
  <c r="I59" i="2" s="1"/>
  <c r="H59" i="1"/>
  <c r="H59" i="2" s="1"/>
  <c r="G59" i="1"/>
  <c r="G59" i="2" s="1"/>
  <c r="F59" i="1"/>
  <c r="F59" i="2" s="1"/>
  <c r="E59" i="1"/>
  <c r="E59" i="2" s="1"/>
  <c r="D59" i="1"/>
  <c r="D59" i="2" s="1"/>
  <c r="M58" i="1"/>
  <c r="L58" i="1"/>
  <c r="L58" i="2" s="1"/>
  <c r="K58" i="1"/>
  <c r="K58" i="2" s="1"/>
  <c r="J58" i="1"/>
  <c r="J58" i="2" s="1"/>
  <c r="I58" i="1"/>
  <c r="I58" i="2" s="1"/>
  <c r="H58" i="1"/>
  <c r="H58" i="2" s="1"/>
  <c r="G58" i="1"/>
  <c r="G58" i="2" s="1"/>
  <c r="F58" i="1"/>
  <c r="F58" i="2" s="1"/>
  <c r="E58" i="1"/>
  <c r="E58" i="2" s="1"/>
  <c r="D58" i="1"/>
  <c r="D58" i="2" s="1"/>
  <c r="M57" i="1"/>
  <c r="L57" i="1"/>
  <c r="L57" i="2" s="1"/>
  <c r="K57" i="1"/>
  <c r="K57" i="2" s="1"/>
  <c r="J57" i="1"/>
  <c r="J57" i="2" s="1"/>
  <c r="I57" i="1"/>
  <c r="I57" i="2" s="1"/>
  <c r="H57" i="1"/>
  <c r="H57" i="2" s="1"/>
  <c r="G57" i="1"/>
  <c r="G57" i="2" s="1"/>
  <c r="F57" i="1"/>
  <c r="F57" i="2" s="1"/>
  <c r="E57" i="1"/>
  <c r="E57" i="2" s="1"/>
  <c r="D57" i="1"/>
  <c r="D57" i="2" s="1"/>
  <c r="M56" i="1"/>
  <c r="L56" i="1"/>
  <c r="L56" i="2" s="1"/>
  <c r="K56" i="1"/>
  <c r="K56" i="2" s="1"/>
  <c r="J56" i="1"/>
  <c r="J56" i="2" s="1"/>
  <c r="I56" i="1"/>
  <c r="I56" i="2" s="1"/>
  <c r="H56" i="1"/>
  <c r="H56" i="2" s="1"/>
  <c r="G56" i="1"/>
  <c r="G56" i="2" s="1"/>
  <c r="F56" i="1"/>
  <c r="F56" i="2" s="1"/>
  <c r="E56" i="1"/>
  <c r="E56" i="2" s="1"/>
  <c r="D56" i="1"/>
  <c r="D56" i="2" s="1"/>
  <c r="M55" i="1"/>
  <c r="L55" i="1"/>
  <c r="L55" i="2" s="1"/>
  <c r="K55" i="1"/>
  <c r="K55" i="2" s="1"/>
  <c r="J55" i="1"/>
  <c r="J55" i="2" s="1"/>
  <c r="I55" i="1"/>
  <c r="I55" i="2" s="1"/>
  <c r="H55" i="1"/>
  <c r="H55" i="2" s="1"/>
  <c r="G55" i="1"/>
  <c r="G55" i="2" s="1"/>
  <c r="F55" i="1"/>
  <c r="F55" i="2" s="1"/>
  <c r="E55" i="1"/>
  <c r="E55" i="2" s="1"/>
  <c r="D55" i="1"/>
  <c r="D55" i="2" s="1"/>
  <c r="M54" i="1"/>
  <c r="L54" i="1"/>
  <c r="L54" i="2" s="1"/>
  <c r="K54" i="1"/>
  <c r="K54" i="2" s="1"/>
  <c r="J54" i="1"/>
  <c r="J54" i="2" s="1"/>
  <c r="I54" i="1"/>
  <c r="I54" i="2" s="1"/>
  <c r="H54" i="1"/>
  <c r="H54" i="2" s="1"/>
  <c r="G54" i="1"/>
  <c r="G54" i="2" s="1"/>
  <c r="F54" i="1"/>
  <c r="F54" i="2" s="1"/>
  <c r="E54" i="1"/>
  <c r="E54" i="2" s="1"/>
  <c r="D54" i="1"/>
  <c r="D54" i="2" s="1"/>
  <c r="M53" i="1"/>
  <c r="L53" i="1"/>
  <c r="L53" i="2" s="1"/>
  <c r="K53" i="1"/>
  <c r="K53" i="2" s="1"/>
  <c r="J53" i="1"/>
  <c r="J53" i="2" s="1"/>
  <c r="I53" i="1"/>
  <c r="I53" i="2" s="1"/>
  <c r="H53" i="1"/>
  <c r="H53" i="2" s="1"/>
  <c r="G53" i="1"/>
  <c r="G53" i="2" s="1"/>
  <c r="F53" i="1"/>
  <c r="F53" i="2" s="1"/>
  <c r="E53" i="1"/>
  <c r="E53" i="2" s="1"/>
  <c r="D53" i="1"/>
  <c r="D53" i="2" s="1"/>
  <c r="M52" i="1"/>
  <c r="L52" i="1"/>
  <c r="L52" i="2" s="1"/>
  <c r="K52" i="1"/>
  <c r="K52" i="2" s="1"/>
  <c r="J52" i="1"/>
  <c r="J52" i="2" s="1"/>
  <c r="I52" i="1"/>
  <c r="I52" i="2" s="1"/>
  <c r="H52" i="1"/>
  <c r="H52" i="2" s="1"/>
  <c r="G52" i="1"/>
  <c r="G52" i="2" s="1"/>
  <c r="F52" i="1"/>
  <c r="F52" i="2" s="1"/>
  <c r="E52" i="1"/>
  <c r="E52" i="2" s="1"/>
  <c r="D52" i="1"/>
  <c r="D52" i="2" s="1"/>
  <c r="M51" i="1"/>
  <c r="L51" i="1"/>
  <c r="L51" i="2" s="1"/>
  <c r="K51" i="1"/>
  <c r="K51" i="2" s="1"/>
  <c r="J51" i="1"/>
  <c r="J51" i="2" s="1"/>
  <c r="I51" i="1"/>
  <c r="I51" i="2" s="1"/>
  <c r="H51" i="1"/>
  <c r="H51" i="2" s="1"/>
  <c r="G51" i="1"/>
  <c r="G51" i="2" s="1"/>
  <c r="F51" i="1"/>
  <c r="F51" i="2" s="1"/>
  <c r="E51" i="1"/>
  <c r="E51" i="2" s="1"/>
  <c r="D51" i="1"/>
  <c r="D51" i="2" s="1"/>
  <c r="M50" i="1"/>
  <c r="L50" i="1"/>
  <c r="L50" i="2" s="1"/>
  <c r="K50" i="1"/>
  <c r="K50" i="2" s="1"/>
  <c r="J50" i="1"/>
  <c r="J50" i="2" s="1"/>
  <c r="I50" i="1"/>
  <c r="I50" i="2" s="1"/>
  <c r="H50" i="1"/>
  <c r="H50" i="2" s="1"/>
  <c r="G50" i="1"/>
  <c r="G50" i="2" s="1"/>
  <c r="F50" i="1"/>
  <c r="F50" i="2" s="1"/>
  <c r="E50" i="1"/>
  <c r="E50" i="2" s="1"/>
  <c r="D50" i="1"/>
  <c r="D50" i="2" s="1"/>
  <c r="M49" i="1"/>
  <c r="L49" i="1"/>
  <c r="L49" i="2" s="1"/>
  <c r="K49" i="1"/>
  <c r="K49" i="2" s="1"/>
  <c r="J49" i="1"/>
  <c r="J49" i="2" s="1"/>
  <c r="I49" i="1"/>
  <c r="I49" i="2" s="1"/>
  <c r="H49" i="1"/>
  <c r="H49" i="2" s="1"/>
  <c r="G49" i="1"/>
  <c r="G49" i="2" s="1"/>
  <c r="F49" i="1"/>
  <c r="F49" i="2" s="1"/>
  <c r="E49" i="1"/>
  <c r="E49" i="2" s="1"/>
  <c r="D49" i="1"/>
  <c r="D49" i="2" s="1"/>
  <c r="M48" i="1"/>
  <c r="L48" i="1"/>
  <c r="L48" i="2" s="1"/>
  <c r="K48" i="1"/>
  <c r="K48" i="2" s="1"/>
  <c r="J48" i="1"/>
  <c r="J48" i="2" s="1"/>
  <c r="I48" i="1"/>
  <c r="I48" i="2" s="1"/>
  <c r="H48" i="1"/>
  <c r="H48" i="2" s="1"/>
  <c r="G48" i="1"/>
  <c r="G48" i="2" s="1"/>
  <c r="F48" i="1"/>
  <c r="F48" i="2" s="1"/>
  <c r="E48" i="1"/>
  <c r="E48" i="2" s="1"/>
  <c r="D48" i="1"/>
  <c r="D48" i="2" s="1"/>
  <c r="M47" i="1"/>
  <c r="L47" i="1"/>
  <c r="L47" i="2" s="1"/>
  <c r="K47" i="1"/>
  <c r="K47" i="2" s="1"/>
  <c r="J47" i="1"/>
  <c r="J47" i="2" s="1"/>
  <c r="I47" i="1"/>
  <c r="I47" i="2" s="1"/>
  <c r="H47" i="1"/>
  <c r="H47" i="2" s="1"/>
  <c r="G47" i="1"/>
  <c r="G47" i="2" s="1"/>
  <c r="F47" i="1"/>
  <c r="F47" i="2" s="1"/>
  <c r="E47" i="1"/>
  <c r="E47" i="2" s="1"/>
  <c r="D47" i="1"/>
  <c r="D47" i="2" s="1"/>
  <c r="M46" i="1"/>
  <c r="L46" i="1"/>
  <c r="L46" i="2" s="1"/>
  <c r="K46" i="1"/>
  <c r="K46" i="2" s="1"/>
  <c r="J46" i="1"/>
  <c r="J46" i="2" s="1"/>
  <c r="I46" i="1"/>
  <c r="I46" i="2" s="1"/>
  <c r="H46" i="1"/>
  <c r="H46" i="2" s="1"/>
  <c r="G46" i="1"/>
  <c r="G46" i="2" s="1"/>
  <c r="F46" i="1"/>
  <c r="F46" i="2" s="1"/>
  <c r="E46" i="1"/>
  <c r="E46" i="2" s="1"/>
  <c r="D46" i="1"/>
  <c r="D46" i="2" s="1"/>
  <c r="M45" i="1"/>
  <c r="L45" i="1"/>
  <c r="L45" i="2" s="1"/>
  <c r="K45" i="1"/>
  <c r="K45" i="2" s="1"/>
  <c r="J45" i="1"/>
  <c r="J45" i="2" s="1"/>
  <c r="I45" i="1"/>
  <c r="I45" i="2" s="1"/>
  <c r="H45" i="1"/>
  <c r="H45" i="2" s="1"/>
  <c r="G45" i="1"/>
  <c r="G45" i="2" s="1"/>
  <c r="F45" i="1"/>
  <c r="F45" i="2" s="1"/>
  <c r="E45" i="1"/>
  <c r="E45" i="2" s="1"/>
  <c r="D45" i="1"/>
  <c r="D45" i="2" s="1"/>
  <c r="M44" i="1"/>
  <c r="L44" i="1"/>
  <c r="L44" i="2" s="1"/>
  <c r="K44" i="1"/>
  <c r="K44" i="2" s="1"/>
  <c r="J44" i="1"/>
  <c r="J44" i="2" s="1"/>
  <c r="I44" i="1"/>
  <c r="I44" i="2" s="1"/>
  <c r="H44" i="1"/>
  <c r="H44" i="2" s="1"/>
  <c r="G44" i="1"/>
  <c r="G44" i="2" s="1"/>
  <c r="F44" i="1"/>
  <c r="F44" i="2" s="1"/>
  <c r="E44" i="1"/>
  <c r="E44" i="2" s="1"/>
  <c r="D44" i="1"/>
  <c r="D44" i="2" s="1"/>
  <c r="M43" i="1"/>
  <c r="L43" i="1"/>
  <c r="L43" i="2" s="1"/>
  <c r="K43" i="1"/>
  <c r="K43" i="2" s="1"/>
  <c r="J43" i="1"/>
  <c r="J43" i="2" s="1"/>
  <c r="I43" i="1"/>
  <c r="I43" i="2" s="1"/>
  <c r="H43" i="1"/>
  <c r="H43" i="2" s="1"/>
  <c r="G43" i="1"/>
  <c r="G43" i="2" s="1"/>
  <c r="F43" i="1"/>
  <c r="F43" i="2" s="1"/>
  <c r="E43" i="1"/>
  <c r="E43" i="2" s="1"/>
  <c r="D43" i="1"/>
  <c r="D43" i="2" s="1"/>
  <c r="M42" i="1"/>
  <c r="L42" i="1"/>
  <c r="L42" i="2" s="1"/>
  <c r="K42" i="1"/>
  <c r="K42" i="2" s="1"/>
  <c r="J42" i="1"/>
  <c r="J42" i="2" s="1"/>
  <c r="I42" i="1"/>
  <c r="I42" i="2" s="1"/>
  <c r="H42" i="1"/>
  <c r="H42" i="2" s="1"/>
  <c r="G42" i="1"/>
  <c r="G42" i="2" s="1"/>
  <c r="F42" i="1"/>
  <c r="F42" i="2" s="1"/>
  <c r="E42" i="1"/>
  <c r="E42" i="2" s="1"/>
  <c r="D42" i="1"/>
  <c r="D42" i="2" s="1"/>
  <c r="M41" i="1"/>
  <c r="L41" i="1"/>
  <c r="L41" i="2" s="1"/>
  <c r="K41" i="1"/>
  <c r="K41" i="2" s="1"/>
  <c r="J41" i="1"/>
  <c r="J41" i="2" s="1"/>
  <c r="I41" i="1"/>
  <c r="I41" i="2" s="1"/>
  <c r="H41" i="1"/>
  <c r="H41" i="2" s="1"/>
  <c r="G41" i="1"/>
  <c r="G41" i="2" s="1"/>
  <c r="F41" i="1"/>
  <c r="F41" i="2" s="1"/>
  <c r="E41" i="1"/>
  <c r="E41" i="2" s="1"/>
  <c r="D41" i="1"/>
  <c r="D41" i="2" s="1"/>
  <c r="M40" i="1"/>
  <c r="L40" i="1"/>
  <c r="L40" i="2" s="1"/>
  <c r="K40" i="1"/>
  <c r="K40" i="2" s="1"/>
  <c r="J40" i="1"/>
  <c r="J40" i="2" s="1"/>
  <c r="I40" i="1"/>
  <c r="I40" i="2" s="1"/>
  <c r="H40" i="1"/>
  <c r="H40" i="2" s="1"/>
  <c r="G40" i="1"/>
  <c r="G40" i="2" s="1"/>
  <c r="F40" i="1"/>
  <c r="F40" i="2" s="1"/>
  <c r="E40" i="1"/>
  <c r="E40" i="2" s="1"/>
  <c r="D40" i="1"/>
  <c r="D40" i="2" s="1"/>
  <c r="M39" i="1"/>
  <c r="L39" i="1"/>
  <c r="L39" i="2" s="1"/>
  <c r="K39" i="1"/>
  <c r="K39" i="2" s="1"/>
  <c r="J39" i="1"/>
  <c r="J39" i="2" s="1"/>
  <c r="I39" i="1"/>
  <c r="I39" i="2" s="1"/>
  <c r="H39" i="1"/>
  <c r="H39" i="2" s="1"/>
  <c r="G39" i="1"/>
  <c r="G39" i="2" s="1"/>
  <c r="F39" i="1"/>
  <c r="F39" i="2" s="1"/>
  <c r="E39" i="1"/>
  <c r="E39" i="2" s="1"/>
  <c r="D39" i="1"/>
  <c r="D39" i="2" s="1"/>
  <c r="M38" i="1"/>
  <c r="L38" i="1"/>
  <c r="L38" i="2" s="1"/>
  <c r="K38" i="1"/>
  <c r="K38" i="2" s="1"/>
  <c r="J38" i="1"/>
  <c r="J38" i="2" s="1"/>
  <c r="I38" i="1"/>
  <c r="I38" i="2" s="1"/>
  <c r="H38" i="1"/>
  <c r="H38" i="2" s="1"/>
  <c r="G38" i="1"/>
  <c r="G38" i="2" s="1"/>
  <c r="F38" i="1"/>
  <c r="F38" i="2" s="1"/>
  <c r="E38" i="1"/>
  <c r="E38" i="2" s="1"/>
  <c r="D38" i="1"/>
  <c r="D38" i="2" s="1"/>
  <c r="M37" i="1"/>
  <c r="L37" i="1"/>
  <c r="L37" i="2" s="1"/>
  <c r="K37" i="1"/>
  <c r="K37" i="2" s="1"/>
  <c r="J37" i="1"/>
  <c r="J37" i="2" s="1"/>
  <c r="I37" i="1"/>
  <c r="I37" i="2" s="1"/>
  <c r="H37" i="1"/>
  <c r="H37" i="2" s="1"/>
  <c r="G37" i="1"/>
  <c r="G37" i="2" s="1"/>
  <c r="F37" i="1"/>
  <c r="F37" i="2" s="1"/>
  <c r="E37" i="1"/>
  <c r="E37" i="2" s="1"/>
  <c r="D37" i="1"/>
  <c r="D37" i="2" s="1"/>
  <c r="M36" i="1"/>
  <c r="L36" i="1"/>
  <c r="L36" i="2" s="1"/>
  <c r="K36" i="1"/>
  <c r="K36" i="2" s="1"/>
  <c r="J36" i="1"/>
  <c r="J36" i="2" s="1"/>
  <c r="I36" i="1"/>
  <c r="I36" i="2" s="1"/>
  <c r="H36" i="1"/>
  <c r="H36" i="2" s="1"/>
  <c r="G36" i="1"/>
  <c r="G36" i="2" s="1"/>
  <c r="F36" i="1"/>
  <c r="F36" i="2" s="1"/>
  <c r="E36" i="1"/>
  <c r="E36" i="2" s="1"/>
  <c r="D36" i="1"/>
  <c r="D36" i="2" s="1"/>
  <c r="M35" i="1"/>
  <c r="L35" i="1"/>
  <c r="L35" i="2" s="1"/>
  <c r="K35" i="1"/>
  <c r="K35" i="2" s="1"/>
  <c r="J35" i="1"/>
  <c r="J35" i="2" s="1"/>
  <c r="I35" i="1"/>
  <c r="I35" i="2" s="1"/>
  <c r="H35" i="1"/>
  <c r="H35" i="2" s="1"/>
  <c r="G35" i="1"/>
  <c r="G35" i="2" s="1"/>
  <c r="F35" i="1"/>
  <c r="F35" i="2" s="1"/>
  <c r="E35" i="1"/>
  <c r="E35" i="2" s="1"/>
  <c r="D35" i="1"/>
  <c r="D35" i="2" s="1"/>
  <c r="M34" i="1"/>
  <c r="L34" i="1"/>
  <c r="L34" i="2" s="1"/>
  <c r="K34" i="1"/>
  <c r="K34" i="2" s="1"/>
  <c r="J34" i="1"/>
  <c r="J34" i="2" s="1"/>
  <c r="I34" i="1"/>
  <c r="I34" i="2" s="1"/>
  <c r="H34" i="1"/>
  <c r="H34" i="2" s="1"/>
  <c r="G34" i="1"/>
  <c r="G34" i="2" s="1"/>
  <c r="F34" i="1"/>
  <c r="F34" i="2" s="1"/>
  <c r="E34" i="1"/>
  <c r="E34" i="2" s="1"/>
  <c r="D34" i="1"/>
  <c r="D34" i="2" s="1"/>
  <c r="M33" i="1"/>
  <c r="L33" i="1"/>
  <c r="L33" i="2" s="1"/>
  <c r="K33" i="1"/>
  <c r="K33" i="2" s="1"/>
  <c r="J33" i="1"/>
  <c r="J33" i="2" s="1"/>
  <c r="I33" i="1"/>
  <c r="I33" i="2" s="1"/>
  <c r="H33" i="1"/>
  <c r="H33" i="2" s="1"/>
  <c r="G33" i="1"/>
  <c r="G33" i="2" s="1"/>
  <c r="F33" i="1"/>
  <c r="F33" i="2" s="1"/>
  <c r="E33" i="1"/>
  <c r="E33" i="2" s="1"/>
  <c r="D33" i="1"/>
  <c r="D33" i="2" s="1"/>
  <c r="M32" i="1"/>
  <c r="L32" i="1"/>
  <c r="L32" i="2" s="1"/>
  <c r="K32" i="1"/>
  <c r="K32" i="2" s="1"/>
  <c r="J32" i="1"/>
  <c r="J32" i="2" s="1"/>
  <c r="I32" i="1"/>
  <c r="I32" i="2" s="1"/>
  <c r="H32" i="1"/>
  <c r="H32" i="2" s="1"/>
  <c r="G32" i="1"/>
  <c r="G32" i="2" s="1"/>
  <c r="F32" i="1"/>
  <c r="F32" i="2" s="1"/>
  <c r="E32" i="1"/>
  <c r="E32" i="2" s="1"/>
  <c r="D32" i="1"/>
  <c r="D32" i="2" s="1"/>
  <c r="M31" i="1"/>
  <c r="L31" i="1"/>
  <c r="L31" i="2" s="1"/>
  <c r="K31" i="1"/>
  <c r="K31" i="2" s="1"/>
  <c r="J31" i="1"/>
  <c r="J31" i="2" s="1"/>
  <c r="I31" i="1"/>
  <c r="I31" i="2" s="1"/>
  <c r="H31" i="1"/>
  <c r="H31" i="2" s="1"/>
  <c r="G31" i="1"/>
  <c r="G31" i="2" s="1"/>
  <c r="F31" i="1"/>
  <c r="F31" i="2" s="1"/>
  <c r="E31" i="1"/>
  <c r="E31" i="2" s="1"/>
  <c r="D31" i="1"/>
  <c r="D31" i="2" s="1"/>
  <c r="M30" i="1"/>
  <c r="L30" i="1"/>
  <c r="L30" i="2" s="1"/>
  <c r="K30" i="1"/>
  <c r="K30" i="2" s="1"/>
  <c r="J30" i="1"/>
  <c r="J30" i="2" s="1"/>
  <c r="I30" i="1"/>
  <c r="I30" i="2" s="1"/>
  <c r="H30" i="1"/>
  <c r="H30" i="2" s="1"/>
  <c r="G30" i="1"/>
  <c r="G30" i="2" s="1"/>
  <c r="F30" i="1"/>
  <c r="F30" i="2" s="1"/>
  <c r="E30" i="1"/>
  <c r="E30" i="2" s="1"/>
  <c r="D30" i="1"/>
  <c r="D30" i="2" s="1"/>
  <c r="M29" i="1"/>
  <c r="L29" i="1"/>
  <c r="L29" i="2" s="1"/>
  <c r="K29" i="1"/>
  <c r="K29" i="2" s="1"/>
  <c r="J29" i="1"/>
  <c r="J29" i="2" s="1"/>
  <c r="I29" i="1"/>
  <c r="I29" i="2" s="1"/>
  <c r="H29" i="1"/>
  <c r="H29" i="2" s="1"/>
  <c r="G29" i="1"/>
  <c r="G29" i="2" s="1"/>
  <c r="F29" i="1"/>
  <c r="F29" i="2" s="1"/>
  <c r="E29" i="1"/>
  <c r="E29" i="2" s="1"/>
  <c r="D29" i="1"/>
  <c r="D29" i="2" s="1"/>
  <c r="M28" i="1"/>
  <c r="L28" i="1"/>
  <c r="L28" i="2" s="1"/>
  <c r="K28" i="1"/>
  <c r="K28" i="2" s="1"/>
  <c r="J28" i="1"/>
  <c r="J28" i="2" s="1"/>
  <c r="I28" i="1"/>
  <c r="I28" i="2" s="1"/>
  <c r="H28" i="1"/>
  <c r="H28" i="2" s="1"/>
  <c r="G28" i="1"/>
  <c r="G28" i="2" s="1"/>
  <c r="F28" i="1"/>
  <c r="F28" i="2" s="1"/>
  <c r="E28" i="1"/>
  <c r="E28" i="2" s="1"/>
  <c r="D28" i="1"/>
  <c r="D28" i="2" s="1"/>
  <c r="M27" i="1"/>
  <c r="L27" i="1"/>
  <c r="L27" i="2" s="1"/>
  <c r="K27" i="1"/>
  <c r="K27" i="2" s="1"/>
  <c r="J27" i="1"/>
  <c r="J27" i="2" s="1"/>
  <c r="I27" i="1"/>
  <c r="I27" i="2" s="1"/>
  <c r="H27" i="1"/>
  <c r="H27" i="2" s="1"/>
  <c r="G27" i="1"/>
  <c r="G27" i="2" s="1"/>
  <c r="F27" i="1"/>
  <c r="F27" i="2" s="1"/>
  <c r="E27" i="1"/>
  <c r="E27" i="2" s="1"/>
  <c r="D27" i="1"/>
  <c r="D27" i="2" s="1"/>
  <c r="M26" i="1"/>
  <c r="L26" i="1"/>
  <c r="L26" i="2" s="1"/>
  <c r="K26" i="1"/>
  <c r="K26" i="2" s="1"/>
  <c r="J26" i="1"/>
  <c r="J26" i="2" s="1"/>
  <c r="I26" i="1"/>
  <c r="I26" i="2" s="1"/>
  <c r="H26" i="1"/>
  <c r="H26" i="2" s="1"/>
  <c r="G26" i="1"/>
  <c r="G26" i="2" s="1"/>
  <c r="F26" i="1"/>
  <c r="F26" i="2" s="1"/>
  <c r="E26" i="1"/>
  <c r="E26" i="2" s="1"/>
  <c r="D26" i="1"/>
  <c r="D26" i="2" s="1"/>
  <c r="M25" i="1"/>
  <c r="L25" i="1"/>
  <c r="L25" i="2" s="1"/>
  <c r="K25" i="1"/>
  <c r="K25" i="2" s="1"/>
  <c r="J25" i="1"/>
  <c r="J25" i="2" s="1"/>
  <c r="I25" i="1"/>
  <c r="I25" i="2" s="1"/>
  <c r="H25" i="1"/>
  <c r="H25" i="2" s="1"/>
  <c r="G25" i="1"/>
  <c r="G25" i="2" s="1"/>
  <c r="F25" i="1"/>
  <c r="F25" i="2" s="1"/>
  <c r="E25" i="1"/>
  <c r="E25" i="2" s="1"/>
  <c r="D25" i="1"/>
  <c r="D25" i="2" s="1"/>
  <c r="M24" i="1"/>
  <c r="L24" i="1"/>
  <c r="L24" i="2" s="1"/>
  <c r="K24" i="1"/>
  <c r="K24" i="2" s="1"/>
  <c r="J24" i="1"/>
  <c r="J24" i="2" s="1"/>
  <c r="I24" i="1"/>
  <c r="I24" i="2" s="1"/>
  <c r="H24" i="1"/>
  <c r="H24" i="2" s="1"/>
  <c r="G24" i="1"/>
  <c r="G24" i="2" s="1"/>
  <c r="F24" i="1"/>
  <c r="N24" i="1" s="1"/>
  <c r="E24" i="1"/>
  <c r="E24" i="2" s="1"/>
  <c r="D24" i="1"/>
  <c r="D24" i="2" s="1"/>
  <c r="M23" i="1"/>
  <c r="L23" i="1"/>
  <c r="L23" i="2" s="1"/>
  <c r="K23" i="1"/>
  <c r="K23" i="2" s="1"/>
  <c r="J23" i="1"/>
  <c r="J23" i="2" s="1"/>
  <c r="I23" i="1"/>
  <c r="I23" i="2" s="1"/>
  <c r="H23" i="1"/>
  <c r="H23" i="2" s="1"/>
  <c r="G23" i="1"/>
  <c r="G23" i="2" s="1"/>
  <c r="F23" i="1"/>
  <c r="F23" i="2" s="1"/>
  <c r="E23" i="1"/>
  <c r="E23" i="2" s="1"/>
  <c r="D23" i="1"/>
  <c r="D23" i="2" s="1"/>
  <c r="M22" i="1"/>
  <c r="L22" i="1"/>
  <c r="L22" i="2" s="1"/>
  <c r="K22" i="1"/>
  <c r="K22" i="2" s="1"/>
  <c r="J22" i="1"/>
  <c r="J22" i="2" s="1"/>
  <c r="I22" i="1"/>
  <c r="I22" i="2" s="1"/>
  <c r="H22" i="1"/>
  <c r="H22" i="2" s="1"/>
  <c r="G22" i="1"/>
  <c r="G22" i="2" s="1"/>
  <c r="F22" i="1"/>
  <c r="F22" i="2" s="1"/>
  <c r="E22" i="1"/>
  <c r="E22" i="2" s="1"/>
  <c r="D22" i="1"/>
  <c r="D22" i="2" s="1"/>
  <c r="M21" i="1"/>
  <c r="L21" i="1"/>
  <c r="L21" i="2" s="1"/>
  <c r="K21" i="1"/>
  <c r="K21" i="2" s="1"/>
  <c r="J21" i="1"/>
  <c r="J21" i="2" s="1"/>
  <c r="I21" i="1"/>
  <c r="I21" i="2" s="1"/>
  <c r="H21" i="1"/>
  <c r="H21" i="2" s="1"/>
  <c r="G21" i="1"/>
  <c r="G21" i="2" s="1"/>
  <c r="F21" i="1"/>
  <c r="F21" i="2" s="1"/>
  <c r="E21" i="1"/>
  <c r="E21" i="2" s="1"/>
  <c r="D21" i="1"/>
  <c r="N21" i="1" s="1"/>
  <c r="M20" i="1"/>
  <c r="L20" i="1"/>
  <c r="L20" i="2" s="1"/>
  <c r="K20" i="1"/>
  <c r="K20" i="2" s="1"/>
  <c r="J20" i="1"/>
  <c r="J20" i="2" s="1"/>
  <c r="I20" i="1"/>
  <c r="I20" i="2" s="1"/>
  <c r="H20" i="1"/>
  <c r="H20" i="2" s="1"/>
  <c r="G20" i="1"/>
  <c r="G20" i="2" s="1"/>
  <c r="F20" i="1"/>
  <c r="F20" i="2" s="1"/>
  <c r="E20" i="1"/>
  <c r="E20" i="2" s="1"/>
  <c r="D20" i="1"/>
  <c r="D20" i="2" s="1"/>
  <c r="M19" i="1"/>
  <c r="L19" i="1"/>
  <c r="L19" i="2" s="1"/>
  <c r="K19" i="1"/>
  <c r="K19" i="2" s="1"/>
  <c r="J19" i="1"/>
  <c r="J19" i="2" s="1"/>
  <c r="I19" i="1"/>
  <c r="I19" i="2" s="1"/>
  <c r="H19" i="1"/>
  <c r="H19" i="2" s="1"/>
  <c r="G19" i="1"/>
  <c r="G19" i="2" s="1"/>
  <c r="F19" i="1"/>
  <c r="F19" i="2" s="1"/>
  <c r="E19" i="1"/>
  <c r="E19" i="2" s="1"/>
  <c r="D19" i="1"/>
  <c r="D19" i="2" s="1"/>
  <c r="M18" i="1"/>
  <c r="L18" i="1"/>
  <c r="L18" i="2" s="1"/>
  <c r="K18" i="1"/>
  <c r="K18" i="2" s="1"/>
  <c r="J18" i="1"/>
  <c r="J18" i="2" s="1"/>
  <c r="I18" i="1"/>
  <c r="I18" i="2" s="1"/>
  <c r="H18" i="1"/>
  <c r="H18" i="2" s="1"/>
  <c r="G18" i="1"/>
  <c r="G18" i="2" s="1"/>
  <c r="F18" i="1"/>
  <c r="F18" i="2" s="1"/>
  <c r="E18" i="1"/>
  <c r="E18" i="2" s="1"/>
  <c r="D18" i="1"/>
  <c r="D18" i="2" s="1"/>
  <c r="M17" i="1"/>
  <c r="L17" i="1"/>
  <c r="L17" i="2" s="1"/>
  <c r="K17" i="1"/>
  <c r="K17" i="2" s="1"/>
  <c r="J17" i="1"/>
  <c r="J17" i="2" s="1"/>
  <c r="I17" i="1"/>
  <c r="I17" i="2" s="1"/>
  <c r="H17" i="1"/>
  <c r="H17" i="2" s="1"/>
  <c r="G17" i="1"/>
  <c r="G17" i="2" s="1"/>
  <c r="F17" i="1"/>
  <c r="F17" i="2" s="1"/>
  <c r="E17" i="1"/>
  <c r="E17" i="2" s="1"/>
  <c r="D17" i="1"/>
  <c r="N17" i="1" s="1"/>
  <c r="M16" i="1"/>
  <c r="L16" i="1"/>
  <c r="L16" i="2" s="1"/>
  <c r="K16" i="1"/>
  <c r="K16" i="2" s="1"/>
  <c r="J16" i="1"/>
  <c r="J16" i="2" s="1"/>
  <c r="I16" i="1"/>
  <c r="I16" i="2" s="1"/>
  <c r="H16" i="1"/>
  <c r="H16" i="2" s="1"/>
  <c r="G16" i="1"/>
  <c r="G16" i="2" s="1"/>
  <c r="F16" i="1"/>
  <c r="N16" i="1" s="1"/>
  <c r="E16" i="1"/>
  <c r="E16" i="2" s="1"/>
  <c r="D16" i="1"/>
  <c r="D16" i="2" s="1"/>
  <c r="M15" i="1"/>
  <c r="L15" i="1"/>
  <c r="L15" i="2" s="1"/>
  <c r="K15" i="1"/>
  <c r="K15" i="2" s="1"/>
  <c r="J15" i="1"/>
  <c r="J15" i="2" s="1"/>
  <c r="I15" i="1"/>
  <c r="I15" i="2" s="1"/>
  <c r="H15" i="1"/>
  <c r="H15" i="2" s="1"/>
  <c r="G15" i="1"/>
  <c r="G15" i="2" s="1"/>
  <c r="F15" i="1"/>
  <c r="F15" i="2" s="1"/>
  <c r="E15" i="1"/>
  <c r="E15" i="2" s="1"/>
  <c r="D15" i="1"/>
  <c r="N15" i="1" s="1"/>
  <c r="M14" i="1"/>
  <c r="L14" i="1"/>
  <c r="L14" i="2" s="1"/>
  <c r="K14" i="1"/>
  <c r="K14" i="2" s="1"/>
  <c r="J14" i="1"/>
  <c r="J14" i="2" s="1"/>
  <c r="I14" i="1"/>
  <c r="I14" i="2" s="1"/>
  <c r="H14" i="1"/>
  <c r="H14" i="2" s="1"/>
  <c r="G14" i="1"/>
  <c r="G14" i="2" s="1"/>
  <c r="F14" i="1"/>
  <c r="F14" i="2" s="1"/>
  <c r="E14" i="1"/>
  <c r="E14" i="2" s="1"/>
  <c r="D14" i="1"/>
  <c r="D14" i="2" s="1"/>
  <c r="M13" i="1"/>
  <c r="L13" i="1"/>
  <c r="L13" i="2" s="1"/>
  <c r="K13" i="1"/>
  <c r="K13" i="2" s="1"/>
  <c r="J13" i="1"/>
  <c r="J13" i="2" s="1"/>
  <c r="I13" i="1"/>
  <c r="I13" i="2" s="1"/>
  <c r="H13" i="1"/>
  <c r="H13" i="2" s="1"/>
  <c r="G13" i="1"/>
  <c r="G13" i="2" s="1"/>
  <c r="F13" i="1"/>
  <c r="F13" i="2" s="1"/>
  <c r="E13" i="1"/>
  <c r="E13" i="2" s="1"/>
  <c r="D13" i="1"/>
  <c r="N13" i="1" s="1"/>
  <c r="M12" i="1"/>
  <c r="L12" i="1"/>
  <c r="L12" i="2" s="1"/>
  <c r="K12" i="1"/>
  <c r="K12" i="2" s="1"/>
  <c r="J12" i="1"/>
  <c r="I12" i="1"/>
  <c r="I12" i="2" s="1"/>
  <c r="H12" i="1"/>
  <c r="H12" i="2" s="1"/>
  <c r="G12" i="1"/>
  <c r="G12" i="2" s="1"/>
  <c r="F12" i="1"/>
  <c r="F12" i="2" s="1"/>
  <c r="E12" i="1"/>
  <c r="E12" i="2" s="1"/>
  <c r="D12" i="1"/>
  <c r="D12" i="2" s="1"/>
  <c r="M11" i="1"/>
  <c r="L11" i="1"/>
  <c r="L11" i="2" s="1"/>
  <c r="K11" i="1"/>
  <c r="K11" i="2" s="1"/>
  <c r="J11" i="1"/>
  <c r="J11" i="2" s="1"/>
  <c r="I11" i="1"/>
  <c r="I11" i="2" s="1"/>
  <c r="H11" i="1"/>
  <c r="H11" i="2" s="1"/>
  <c r="G11" i="1"/>
  <c r="G11" i="2" s="1"/>
  <c r="F11" i="1"/>
  <c r="F11" i="2" s="1"/>
  <c r="E11" i="1"/>
  <c r="E11" i="2" s="1"/>
  <c r="D11" i="1"/>
  <c r="D11" i="2" s="1"/>
  <c r="M10" i="1"/>
  <c r="L10" i="1"/>
  <c r="L10" i="2" s="1"/>
  <c r="K10" i="1"/>
  <c r="K10" i="2" s="1"/>
  <c r="J10" i="1"/>
  <c r="J10" i="2" s="1"/>
  <c r="I10" i="1"/>
  <c r="H10" i="1"/>
  <c r="G10" i="1"/>
  <c r="G68" i="1" s="1"/>
  <c r="F10" i="1"/>
  <c r="F68" i="1" s="1"/>
  <c r="E10" i="1"/>
  <c r="E10" i="2" s="1"/>
  <c r="D10" i="1"/>
  <c r="D10" i="2" s="1"/>
  <c r="E68" i="2" l="1"/>
  <c r="M68" i="1"/>
  <c r="J68" i="1"/>
  <c r="F10" i="2"/>
  <c r="H68" i="1"/>
  <c r="I68" i="1"/>
  <c r="N68" i="2"/>
  <c r="K68" i="2"/>
  <c r="O20" i="2"/>
  <c r="O28" i="2"/>
  <c r="O32" i="2"/>
  <c r="O36" i="2"/>
  <c r="M68" i="2"/>
  <c r="L68" i="2"/>
  <c r="O14" i="2"/>
  <c r="O18" i="2"/>
  <c r="O22" i="2"/>
  <c r="O26" i="2"/>
  <c r="O30" i="2"/>
  <c r="O34" i="2"/>
  <c r="O38" i="2"/>
  <c r="O11" i="2"/>
  <c r="O19" i="2"/>
  <c r="O54" i="2"/>
  <c r="N56" i="1"/>
  <c r="N11" i="1"/>
  <c r="N19" i="1"/>
  <c r="O25" i="2"/>
  <c r="N27" i="1"/>
  <c r="O33" i="2"/>
  <c r="N35" i="1"/>
  <c r="O41" i="2"/>
  <c r="N43" i="1"/>
  <c r="O49" i="2"/>
  <c r="N51" i="1"/>
  <c r="O57" i="2"/>
  <c r="N59" i="1"/>
  <c r="O65" i="2"/>
  <c r="N67" i="1"/>
  <c r="K68" i="1"/>
  <c r="G10" i="2"/>
  <c r="G68" i="2" s="1"/>
  <c r="N32" i="1"/>
  <c r="O46" i="2"/>
  <c r="O62" i="2"/>
  <c r="N14" i="1"/>
  <c r="N22" i="1"/>
  <c r="N30" i="1"/>
  <c r="N38" i="1"/>
  <c r="O44" i="2"/>
  <c r="N46" i="1"/>
  <c r="O52" i="2"/>
  <c r="N54" i="1"/>
  <c r="O60" i="2"/>
  <c r="N62" i="1"/>
  <c r="D68" i="1"/>
  <c r="L68" i="1"/>
  <c r="H10" i="2"/>
  <c r="H68" i="2" s="1"/>
  <c r="D13" i="2"/>
  <c r="O13" i="2" s="1"/>
  <c r="D15" i="2"/>
  <c r="O15" i="2" s="1"/>
  <c r="D17" i="2"/>
  <c r="O17" i="2" s="1"/>
  <c r="D21" i="2"/>
  <c r="O21" i="2" s="1"/>
  <c r="F24" i="2"/>
  <c r="O24" i="2" s="1"/>
  <c r="H68" i="3"/>
  <c r="O23" i="2"/>
  <c r="N25" i="1"/>
  <c r="O31" i="2"/>
  <c r="N33" i="1"/>
  <c r="O39" i="2"/>
  <c r="N41" i="1"/>
  <c r="O47" i="2"/>
  <c r="N49" i="1"/>
  <c r="O55" i="2"/>
  <c r="N57" i="1"/>
  <c r="O63" i="2"/>
  <c r="N65" i="1"/>
  <c r="E68" i="1"/>
  <c r="I10" i="2"/>
  <c r="I68" i="2" s="1"/>
  <c r="N48" i="1"/>
  <c r="N12" i="1"/>
  <c r="N20" i="1"/>
  <c r="N28" i="1"/>
  <c r="N36" i="1"/>
  <c r="O42" i="2"/>
  <c r="N44" i="1"/>
  <c r="O50" i="2"/>
  <c r="N52" i="1"/>
  <c r="O58" i="2"/>
  <c r="N60" i="1"/>
  <c r="O66" i="2"/>
  <c r="J12" i="2"/>
  <c r="J68" i="2" s="1"/>
  <c r="N23" i="1"/>
  <c r="O29" i="2"/>
  <c r="N31" i="1"/>
  <c r="O37" i="2"/>
  <c r="N39" i="1"/>
  <c r="O45" i="2"/>
  <c r="N47" i="1"/>
  <c r="O53" i="2"/>
  <c r="N55" i="1"/>
  <c r="O61" i="2"/>
  <c r="N63" i="1"/>
  <c r="N40" i="1"/>
  <c r="N64" i="1"/>
  <c r="F16" i="2"/>
  <c r="O16" i="2" s="1"/>
  <c r="N10" i="1"/>
  <c r="N18" i="1"/>
  <c r="N26" i="1"/>
  <c r="N34" i="1"/>
  <c r="O40" i="2"/>
  <c r="N42" i="1"/>
  <c r="O48" i="2"/>
  <c r="N50" i="1"/>
  <c r="O56" i="2"/>
  <c r="N58" i="1"/>
  <c r="O64" i="2"/>
  <c r="N66" i="1"/>
  <c r="O27" i="2"/>
  <c r="N29" i="1"/>
  <c r="O35" i="2"/>
  <c r="N37" i="1"/>
  <c r="O43" i="2"/>
  <c r="N45" i="1"/>
  <c r="O51" i="2"/>
  <c r="N53" i="1"/>
  <c r="O59" i="2"/>
  <c r="N61" i="1"/>
  <c r="O67" i="2"/>
  <c r="G68" i="3"/>
  <c r="O12" i="2" l="1"/>
  <c r="N68" i="1"/>
  <c r="F68" i="2"/>
  <c r="O10" i="2"/>
  <c r="D68" i="2"/>
  <c r="O68" i="2" l="1"/>
</calcChain>
</file>

<file path=xl/sharedStrings.xml><?xml version="1.0" encoding="utf-8"?>
<sst xmlns="http://schemas.openxmlformats.org/spreadsheetml/2006/main" count="252" uniqueCount="101">
  <si>
    <t>GOBIERNO DEL ESTADO DE ZACATECAS</t>
  </si>
  <si>
    <t>SECRETARÍA DE FINANZAS</t>
  </si>
  <si>
    <t>SUBSECRETARÍA DE EGRESOS</t>
  </si>
  <si>
    <t>DIRECCIÓN DE CONTABILIDAD</t>
  </si>
  <si>
    <t>IMPORTE TRANSFERIDO A LOS MUNICIPIOS DE JULIO A SEPTIEMBRE DEL AÑO 2019 (RAMO 28)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</si>
  <si>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</si>
  <si>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</si>
  <si>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</si>
  <si>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</si>
  <si>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</si>
  <si>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</si>
  <si>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</si>
  <si>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RECURSOS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</si>
  <si>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</si>
  <si>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</si>
  <si>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</si>
  <si>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</si>
  <si>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</si>
  <si>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</si>
  <si>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</si>
  <si>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</si>
  <si>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</si>
  <si>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</si>
  <si>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FEIEF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</si>
  <si>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</si>
  <si>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</si>
  <si>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</si>
  <si>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</si>
  <si>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</si>
  <si>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</si>
  <si>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</si>
  <si>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</si>
  <si>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</si>
  <si>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</si>
  <si>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</si>
  <si>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</si>
  <si>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</si>
  <si>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</si>
  <si>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</si>
  <si>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</si>
  <si>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</si>
  <si>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</si>
  <si>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</si>
  <si>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</si>
  <si>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</si>
  <si>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</si>
  <si>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</si>
  <si>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</si>
  <si>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</si>
  <si>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</si>
  <si>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</si>
  <si>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</si>
  <si>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</si>
  <si>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</si>
  <si>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</si>
  <si>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</si>
  <si>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</si>
  <si>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</si>
  <si>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</si>
  <si>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</si>
  <si>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</si>
  <si>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</si>
  <si>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</si>
  <si>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</si>
  <si>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</si>
  <si>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</si>
  <si>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</si>
  <si>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</si>
  <si>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</si>
  <si>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</si>
  <si>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</si>
  <si>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</si>
  <si>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</si>
  <si>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</si>
  <si>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</si>
  <si>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</si>
  <si>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</si>
  <si>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</si>
  <si>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</si>
  <si>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</si>
  <si>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</si>
  <si>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</si>
  <si>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</si>
  <si>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</si>
  <si>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SEPTIEMBRE DEL AÑO 2019 (RAMO 28)</t>
  </si>
  <si>
    <t>FONDO DEL I.</t>
  </si>
  <si>
    <t>SOBRE NÓMINA</t>
  </si>
  <si>
    <t>FONDO DEL IMPUESTO SOBRE NÓMINA PAGADO EN EL TERCER TRIMESTRE Y ACUMULADO DEL EJERCICIO 2019</t>
  </si>
  <si>
    <t>No.</t>
  </si>
  <si>
    <t>MUNICIPIO</t>
  </si>
  <si>
    <t>ACUMULADO A JUNIO</t>
  </si>
  <si>
    <t>JULIO</t>
  </si>
  <si>
    <t>AGOSTO</t>
  </si>
  <si>
    <t>SEPTIEMBRE</t>
  </si>
  <si>
    <t>ACUMULADO 3ER. TRIMESTRE</t>
  </si>
  <si>
    <t>ACUMULADO ENERO-SEPTIEM</t>
  </si>
  <si>
    <t>GENERAL PÁNFILO NATERA</t>
  </si>
  <si>
    <t>NOCHISTLÁN DE MEJÍA</t>
  </si>
  <si>
    <t>PÁNUCO</t>
  </si>
  <si>
    <t>TEÚL DE GONZÁLEZ ORTEGA</t>
  </si>
  <si>
    <t>Acumulado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</si>
</sst>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_(* #,##0.00_);_(* \(#,##0.00\);_(* &quot;-&quot;_);_(@_)"/>
    <numFmt numFmtId="168" formatCode="_([$€-2]* #,##0.00_);_([$€-2]* \(#,##0.00\);_([$€-2]* &quot;-&quot;??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CG Omega"/>
      <family val="2"/>
    </font>
    <font>
      <sz val="9"/>
      <name val="CG Omega"/>
      <family val="2"/>
    </font>
    <font>
      <b/>
      <sz val="9"/>
      <name val="Arial"/>
      <family val="2"/>
    </font>
    <font>
      <b/>
      <sz val="10"/>
      <color indexed="9"/>
      <name val="CG Omega"/>
    </font>
    <font>
      <sz val="9"/>
      <name val="CG Omega"/>
    </font>
    <font>
      <sz val="9"/>
      <name val="Lucida Sans Unicode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0" borderId="0" xfId="2" applyFont="1"/>
    <xf numFmtId="0" fontId="3" fillId="2" borderId="4" xfId="2" applyFont="1" applyFill="1" applyBorder="1"/>
    <xf numFmtId="0" fontId="3" fillId="3" borderId="0" xfId="2" applyFont="1" applyFill="1" applyBorder="1"/>
    <xf numFmtId="0" fontId="3" fillId="2" borderId="5" xfId="2" applyFont="1" applyFill="1" applyBorder="1"/>
    <xf numFmtId="0" fontId="4" fillId="5" borderId="6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8" fillId="5" borderId="7" xfId="2" applyFont="1" applyFill="1" applyBorder="1" applyAlignment="1" applyProtection="1">
      <alignment horizontal="center"/>
    </xf>
    <xf numFmtId="0" fontId="8" fillId="5" borderId="6" xfId="2" applyFont="1" applyFill="1" applyBorder="1" applyAlignment="1" applyProtection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0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8" fillId="5" borderId="10" xfId="2" applyFont="1" applyFill="1" applyBorder="1" applyAlignment="1" applyProtection="1">
      <alignment horizontal="center"/>
    </xf>
    <xf numFmtId="0" fontId="8" fillId="5" borderId="9" xfId="2" applyFont="1" applyFill="1" applyBorder="1" applyAlignment="1" applyProtection="1">
      <alignment horizontal="center"/>
    </xf>
    <xf numFmtId="0" fontId="4" fillId="3" borderId="12" xfId="2" applyFont="1" applyFill="1" applyBorder="1" applyProtection="1">
      <protection locked="0"/>
    </xf>
    <xf numFmtId="4" fontId="4" fillId="3" borderId="13" xfId="3" applyNumberFormat="1" applyFont="1" applyFill="1" applyBorder="1" applyProtection="1">
      <protection locked="0"/>
    </xf>
    <xf numFmtId="164" fontId="4" fillId="3" borderId="13" xfId="2" applyNumberFormat="1" applyFont="1" applyFill="1" applyBorder="1"/>
    <xf numFmtId="0" fontId="4" fillId="0" borderId="7" xfId="2" applyFont="1" applyBorder="1" applyAlignment="1">
      <alignment horizontal="center"/>
    </xf>
    <xf numFmtId="4" fontId="4" fillId="0" borderId="7" xfId="2" applyNumberFormat="1" applyFont="1" applyBorder="1"/>
    <xf numFmtId="164" fontId="4" fillId="3" borderId="7" xfId="2" applyNumberFormat="1" applyFont="1" applyFill="1" applyBorder="1"/>
    <xf numFmtId="0" fontId="4" fillId="0" borderId="10" xfId="2" applyFont="1" applyBorder="1" applyAlignment="1">
      <alignment horizontal="center"/>
    </xf>
    <xf numFmtId="164" fontId="4" fillId="0" borderId="10" xfId="2" applyNumberFormat="1" applyFont="1" applyBorder="1"/>
    <xf numFmtId="0" fontId="4" fillId="0" borderId="10" xfId="2" applyFont="1" applyBorder="1"/>
    <xf numFmtId="0" fontId="3" fillId="0" borderId="10" xfId="2" applyFont="1" applyBorder="1"/>
    <xf numFmtId="0" fontId="2" fillId="0" borderId="0" xfId="2"/>
    <xf numFmtId="164" fontId="2" fillId="0" borderId="0" xfId="2" applyNumberFormat="1"/>
    <xf numFmtId="0" fontId="2" fillId="2" borderId="14" xfId="2" applyFill="1" applyBorder="1"/>
    <xf numFmtId="0" fontId="2" fillId="2" borderId="15" xfId="2" applyFill="1" applyBorder="1"/>
    <xf numFmtId="0" fontId="2" fillId="2" borderId="16" xfId="2" applyFill="1" applyBorder="1"/>
    <xf numFmtId="0" fontId="4" fillId="0" borderId="0" xfId="2" applyFont="1"/>
    <xf numFmtId="0" fontId="4" fillId="0" borderId="0" xfId="2" applyFont="1" applyAlignment="1">
      <alignment horizontal="right"/>
    </xf>
    <xf numFmtId="43" fontId="4" fillId="0" borderId="0" xfId="1" applyFont="1"/>
    <xf numFmtId="43" fontId="9" fillId="0" borderId="0" xfId="1" applyFont="1"/>
    <xf numFmtId="43" fontId="10" fillId="0" borderId="0" xfId="1" applyFont="1"/>
    <xf numFmtId="0" fontId="11" fillId="5" borderId="7" xfId="2" applyFont="1" applyFill="1" applyBorder="1" applyAlignment="1" applyProtection="1">
      <alignment horizontal="center"/>
    </xf>
    <xf numFmtId="0" fontId="11" fillId="5" borderId="10" xfId="2" applyFont="1" applyFill="1" applyBorder="1" applyAlignment="1" applyProtection="1">
      <alignment horizontal="center"/>
    </xf>
    <xf numFmtId="0" fontId="13" fillId="0" borderId="0" xfId="0" applyFont="1" applyBorder="1"/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left" vertical="center"/>
    </xf>
    <xf numFmtId="165" fontId="13" fillId="6" borderId="17" xfId="1" applyNumberFormat="1" applyFont="1" applyFill="1" applyBorder="1" applyAlignment="1">
      <alignment horizontal="right" vertical="center"/>
    </xf>
    <xf numFmtId="165" fontId="13" fillId="6" borderId="19" xfId="1" applyNumberFormat="1" applyFont="1" applyFill="1" applyBorder="1" applyAlignment="1">
      <alignment horizontal="right" vertical="center"/>
    </xf>
    <xf numFmtId="4" fontId="13" fillId="6" borderId="17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165" fontId="13" fillId="0" borderId="19" xfId="1" applyNumberFormat="1" applyFont="1" applyBorder="1" applyAlignment="1">
      <alignment horizontal="right" vertical="center"/>
    </xf>
    <xf numFmtId="4" fontId="13" fillId="3" borderId="19" xfId="0" applyNumberFormat="1" applyFont="1" applyFill="1" applyBorder="1" applyAlignment="1">
      <alignment horizontal="right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left" vertical="center"/>
    </xf>
    <xf numFmtId="4" fontId="13" fillId="6" borderId="19" xfId="0" applyNumberFormat="1" applyFont="1" applyFill="1" applyBorder="1" applyAlignment="1">
      <alignment horizontal="right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left" vertical="center"/>
    </xf>
    <xf numFmtId="165" fontId="13" fillId="3" borderId="19" xfId="1" applyNumberFormat="1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left" vertical="center"/>
    </xf>
    <xf numFmtId="165" fontId="13" fillId="3" borderId="20" xfId="1" applyNumberFormat="1" applyFont="1" applyFill="1" applyBorder="1" applyAlignment="1">
      <alignment horizontal="right" vertical="center"/>
    </xf>
    <xf numFmtId="4" fontId="13" fillId="3" borderId="20" xfId="0" applyNumberFormat="1" applyFont="1" applyFill="1" applyBorder="1" applyAlignment="1">
      <alignment horizontal="right" vertical="center"/>
    </xf>
    <xf numFmtId="0" fontId="13" fillId="0" borderId="0" xfId="0" applyFont="1"/>
    <xf numFmtId="166" fontId="14" fillId="0" borderId="0" xfId="1" applyNumberFormat="1" applyFont="1" applyBorder="1" applyProtection="1">
      <protection locked="0"/>
    </xf>
    <xf numFmtId="0" fontId="13" fillId="0" borderId="18" xfId="0" applyFont="1" applyBorder="1"/>
    <xf numFmtId="0" fontId="9" fillId="0" borderId="18" xfId="0" applyFont="1" applyBorder="1" applyAlignment="1">
      <alignment horizontal="center"/>
    </xf>
    <xf numFmtId="166" fontId="9" fillId="0" borderId="18" xfId="0" applyNumberFormat="1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12" fillId="4" borderId="0" xfId="0" applyFont="1" applyFill="1" applyBorder="1" applyAlignment="1">
      <alignment horizontal="center" vertical="center"/>
    </xf>
  </cellXfs>
  <cellStyles count="11">
    <cellStyle name="Euro" xfId="5"/>
    <cellStyle name="Millares" xfId="1" builtinId="3"/>
    <cellStyle name="Millares 2" xfId="6"/>
    <cellStyle name="Millares 3" xfId="3"/>
    <cellStyle name="Millares 4" xfId="7"/>
    <cellStyle name="Millares 5" xfId="8"/>
    <cellStyle name="Normal" xfId="0" builtinId="0"/>
    <cellStyle name="Normal 2" xfId="4"/>
    <cellStyle name="Normal 3" xfId="2"/>
    <cellStyle name="Normal 4" xfId="9"/>
    <cellStyle name="Porcentaje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9/ACUERDOS%20Y%20CONVENIOS%202019/ACUERDOS%20TRIMESTRALES/TABLAS%20TRIME%203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PAR"/>
      <sheetName val="ACUM enero-JUN"/>
      <sheetName val="JUL"/>
      <sheetName val="AGO"/>
      <sheetName val="SEP"/>
      <sheetName val="ACUM JUL-SEP"/>
      <sheetName val="ACUM ENE-SEP"/>
      <sheetName val="JUL-SEP NOMINA"/>
      <sheetName val="concentra JUL-SEP"/>
      <sheetName val="concentra ENE-SEP"/>
      <sheetName val="calendario"/>
      <sheetName val="FONDOS TRIM"/>
      <sheetName val="FONDOS ACUM"/>
      <sheetName val="FEF SEPTIEMBRE"/>
    </sheetNames>
    <sheetDataSet>
      <sheetData sheetId="0"/>
      <sheetData sheetId="1">
        <row r="10">
          <cell r="D10">
            <v>4548118</v>
          </cell>
          <cell r="E10">
            <v>1959771</v>
          </cell>
          <cell r="F10">
            <v>106098</v>
          </cell>
          <cell r="G10">
            <v>21452</v>
          </cell>
          <cell r="H10">
            <v>196236</v>
          </cell>
          <cell r="I10">
            <v>185935</v>
          </cell>
          <cell r="J10">
            <v>123589</v>
          </cell>
          <cell r="K10">
            <v>6522</v>
          </cell>
          <cell r="L10">
            <v>43288</v>
          </cell>
        </row>
        <row r="11">
          <cell r="D11">
            <v>3776936</v>
          </cell>
          <cell r="E11">
            <v>1627471</v>
          </cell>
          <cell r="F11">
            <v>88108</v>
          </cell>
          <cell r="G11">
            <v>17814</v>
          </cell>
          <cell r="H11">
            <v>162963</v>
          </cell>
          <cell r="I11">
            <v>150148</v>
          </cell>
          <cell r="J11">
            <v>99801</v>
          </cell>
          <cell r="K11">
            <v>5418</v>
          </cell>
          <cell r="L11">
            <v>0</v>
          </cell>
        </row>
        <row r="12">
          <cell r="D12">
            <v>3034049</v>
          </cell>
          <cell r="E12">
            <v>1307362</v>
          </cell>
          <cell r="F12">
            <v>70778</v>
          </cell>
          <cell r="G12">
            <v>14310</v>
          </cell>
          <cell r="H12">
            <v>130908</v>
          </cell>
          <cell r="I12">
            <v>93045</v>
          </cell>
          <cell r="J12">
            <v>61844</v>
          </cell>
          <cell r="K12">
            <v>4350</v>
          </cell>
          <cell r="L12">
            <v>1240594</v>
          </cell>
        </row>
        <row r="13">
          <cell r="D13">
            <v>3488259</v>
          </cell>
          <cell r="E13">
            <v>1503079</v>
          </cell>
          <cell r="F13">
            <v>81373</v>
          </cell>
          <cell r="G13">
            <v>16453</v>
          </cell>
          <cell r="H13">
            <v>150509</v>
          </cell>
          <cell r="I13">
            <v>135799</v>
          </cell>
          <cell r="J13">
            <v>90262</v>
          </cell>
          <cell r="K13">
            <v>5004</v>
          </cell>
          <cell r="L13">
            <v>0</v>
          </cell>
        </row>
        <row r="14">
          <cell r="D14">
            <v>22809630</v>
          </cell>
          <cell r="E14">
            <v>9828604</v>
          </cell>
          <cell r="F14">
            <v>532102</v>
          </cell>
          <cell r="G14">
            <v>107584</v>
          </cell>
          <cell r="H14">
            <v>984166</v>
          </cell>
          <cell r="I14">
            <v>1121966</v>
          </cell>
          <cell r="J14">
            <v>745750</v>
          </cell>
          <cell r="K14">
            <v>32718</v>
          </cell>
          <cell r="L14">
            <v>473550</v>
          </cell>
        </row>
        <row r="15">
          <cell r="D15">
            <v>4884522</v>
          </cell>
          <cell r="E15">
            <v>2104726</v>
          </cell>
          <cell r="F15">
            <v>113946</v>
          </cell>
          <cell r="G15">
            <v>23039</v>
          </cell>
          <cell r="H15">
            <v>210754</v>
          </cell>
          <cell r="I15">
            <v>227461</v>
          </cell>
          <cell r="J15">
            <v>151188</v>
          </cell>
          <cell r="K15">
            <v>7008</v>
          </cell>
          <cell r="L15">
            <v>0</v>
          </cell>
        </row>
        <row r="16">
          <cell r="D16">
            <v>9543969</v>
          </cell>
          <cell r="E16">
            <v>4112469</v>
          </cell>
          <cell r="F16">
            <v>222642</v>
          </cell>
          <cell r="G16">
            <v>45015</v>
          </cell>
          <cell r="H16">
            <v>411791</v>
          </cell>
          <cell r="I16">
            <v>383489</v>
          </cell>
          <cell r="J16">
            <v>254897</v>
          </cell>
          <cell r="K16">
            <v>13692</v>
          </cell>
          <cell r="L16">
            <v>988497</v>
          </cell>
        </row>
        <row r="17">
          <cell r="D17">
            <v>6284374</v>
          </cell>
          <cell r="E17">
            <v>2707919</v>
          </cell>
          <cell r="F17">
            <v>146601</v>
          </cell>
          <cell r="G17">
            <v>29642</v>
          </cell>
          <cell r="H17">
            <v>271153</v>
          </cell>
          <cell r="I17">
            <v>320566</v>
          </cell>
          <cell r="J17">
            <v>213075</v>
          </cell>
          <cell r="K17">
            <v>9012</v>
          </cell>
          <cell r="L17">
            <v>35305</v>
          </cell>
        </row>
        <row r="18">
          <cell r="D18">
            <v>9662922</v>
          </cell>
          <cell r="E18">
            <v>4163725</v>
          </cell>
          <cell r="F18">
            <v>225416</v>
          </cell>
          <cell r="G18">
            <v>45577</v>
          </cell>
          <cell r="H18">
            <v>416926</v>
          </cell>
          <cell r="I18">
            <v>336070</v>
          </cell>
          <cell r="J18">
            <v>223379</v>
          </cell>
          <cell r="K18">
            <v>13860</v>
          </cell>
          <cell r="L18">
            <v>1183238</v>
          </cell>
        </row>
        <row r="19">
          <cell r="D19">
            <v>2374098</v>
          </cell>
          <cell r="E19">
            <v>1022991</v>
          </cell>
          <cell r="F19">
            <v>55383</v>
          </cell>
          <cell r="G19">
            <v>11199</v>
          </cell>
          <cell r="H19">
            <v>102434</v>
          </cell>
          <cell r="I19">
            <v>62817</v>
          </cell>
          <cell r="J19">
            <v>41752</v>
          </cell>
          <cell r="K19">
            <v>3408</v>
          </cell>
          <cell r="L19">
            <v>112566</v>
          </cell>
        </row>
        <row r="20">
          <cell r="D20">
            <v>2745616</v>
          </cell>
          <cell r="E20">
            <v>1183078</v>
          </cell>
          <cell r="F20">
            <v>64049</v>
          </cell>
          <cell r="G20">
            <v>12950</v>
          </cell>
          <cell r="H20">
            <v>118463</v>
          </cell>
          <cell r="I20">
            <v>87165</v>
          </cell>
          <cell r="J20">
            <v>57936</v>
          </cell>
          <cell r="K20">
            <v>3936</v>
          </cell>
          <cell r="L20">
            <v>0</v>
          </cell>
        </row>
        <row r="21">
          <cell r="D21">
            <v>102433904</v>
          </cell>
          <cell r="E21">
            <v>44138484</v>
          </cell>
          <cell r="F21">
            <v>2389574</v>
          </cell>
          <cell r="G21">
            <v>483142</v>
          </cell>
          <cell r="H21">
            <v>4419716</v>
          </cell>
          <cell r="I21">
            <v>5666903</v>
          </cell>
          <cell r="J21">
            <v>3766686</v>
          </cell>
          <cell r="K21">
            <v>146928</v>
          </cell>
          <cell r="L21">
            <v>19554541</v>
          </cell>
        </row>
        <row r="22">
          <cell r="D22">
            <v>5881636</v>
          </cell>
          <cell r="E22">
            <v>2534381</v>
          </cell>
          <cell r="F22">
            <v>137207</v>
          </cell>
          <cell r="G22">
            <v>27741</v>
          </cell>
          <cell r="H22">
            <v>253776</v>
          </cell>
          <cell r="I22">
            <v>243320</v>
          </cell>
          <cell r="J22">
            <v>161730</v>
          </cell>
          <cell r="K22">
            <v>8436</v>
          </cell>
          <cell r="L22">
            <v>0</v>
          </cell>
        </row>
        <row r="23">
          <cell r="D23">
            <v>4011318</v>
          </cell>
          <cell r="E23">
            <v>1728465</v>
          </cell>
          <cell r="F23">
            <v>93576</v>
          </cell>
          <cell r="G23">
            <v>18920</v>
          </cell>
          <cell r="H23">
            <v>173075</v>
          </cell>
          <cell r="I23">
            <v>170691</v>
          </cell>
          <cell r="J23">
            <v>113455</v>
          </cell>
          <cell r="K23">
            <v>5754</v>
          </cell>
          <cell r="L23">
            <v>0</v>
          </cell>
        </row>
        <row r="24">
          <cell r="D24">
            <v>16344187</v>
          </cell>
          <cell r="E24">
            <v>7042664</v>
          </cell>
          <cell r="F24">
            <v>381276</v>
          </cell>
          <cell r="G24">
            <v>77089</v>
          </cell>
          <cell r="H24">
            <v>705200</v>
          </cell>
          <cell r="I24">
            <v>654340</v>
          </cell>
          <cell r="J24">
            <v>434927</v>
          </cell>
          <cell r="K24">
            <v>23442</v>
          </cell>
          <cell r="L24">
            <v>0</v>
          </cell>
        </row>
        <row r="25">
          <cell r="D25">
            <v>10485609</v>
          </cell>
          <cell r="E25">
            <v>4518220</v>
          </cell>
          <cell r="F25">
            <v>244607</v>
          </cell>
          <cell r="G25">
            <v>49456</v>
          </cell>
          <cell r="H25">
            <v>452424</v>
          </cell>
          <cell r="I25">
            <v>576925</v>
          </cell>
          <cell r="J25">
            <v>383473</v>
          </cell>
          <cell r="K25">
            <v>15042</v>
          </cell>
          <cell r="L25">
            <v>0</v>
          </cell>
        </row>
        <row r="26">
          <cell r="D26">
            <v>92094948</v>
          </cell>
          <cell r="E26">
            <v>39683454</v>
          </cell>
          <cell r="F26">
            <v>2148388</v>
          </cell>
          <cell r="G26">
            <v>434377</v>
          </cell>
          <cell r="H26">
            <v>3973618</v>
          </cell>
          <cell r="I26">
            <v>4740386</v>
          </cell>
          <cell r="J26">
            <v>3150851</v>
          </cell>
          <cell r="K26">
            <v>132096</v>
          </cell>
          <cell r="L26">
            <v>17879046</v>
          </cell>
        </row>
        <row r="27">
          <cell r="D27">
            <v>4122023</v>
          </cell>
          <cell r="E27">
            <v>1776167</v>
          </cell>
          <cell r="F27">
            <v>96158</v>
          </cell>
          <cell r="G27">
            <v>19442</v>
          </cell>
          <cell r="H27">
            <v>177855</v>
          </cell>
          <cell r="I27">
            <v>139032</v>
          </cell>
          <cell r="J27">
            <v>92412</v>
          </cell>
          <cell r="K27">
            <v>5910</v>
          </cell>
          <cell r="L27">
            <v>45084</v>
          </cell>
        </row>
        <row r="28">
          <cell r="D28">
            <v>16013619</v>
          </cell>
          <cell r="E28">
            <v>6900223</v>
          </cell>
          <cell r="F28">
            <v>373564</v>
          </cell>
          <cell r="G28">
            <v>75530</v>
          </cell>
          <cell r="H28">
            <v>690936</v>
          </cell>
          <cell r="I28">
            <v>674677</v>
          </cell>
          <cell r="J28">
            <v>448445</v>
          </cell>
          <cell r="K28">
            <v>22968</v>
          </cell>
          <cell r="L28">
            <v>595492</v>
          </cell>
        </row>
        <row r="29">
          <cell r="D29">
            <v>36411402</v>
          </cell>
          <cell r="E29">
            <v>15689572</v>
          </cell>
          <cell r="F29">
            <v>849403</v>
          </cell>
          <cell r="G29">
            <v>171739</v>
          </cell>
          <cell r="H29">
            <v>1571044</v>
          </cell>
          <cell r="I29">
            <v>1652708</v>
          </cell>
          <cell r="J29">
            <v>1098526</v>
          </cell>
          <cell r="K29">
            <v>52224</v>
          </cell>
          <cell r="L29">
            <v>4424363</v>
          </cell>
        </row>
        <row r="30">
          <cell r="D30">
            <v>4642353</v>
          </cell>
          <cell r="E30">
            <v>2000377</v>
          </cell>
          <cell r="F30">
            <v>108296</v>
          </cell>
          <cell r="G30">
            <v>21896</v>
          </cell>
          <cell r="H30">
            <v>200306</v>
          </cell>
          <cell r="I30">
            <v>148460</v>
          </cell>
          <cell r="J30">
            <v>98679</v>
          </cell>
          <cell r="K30">
            <v>6660</v>
          </cell>
          <cell r="L30">
            <v>0</v>
          </cell>
        </row>
        <row r="31">
          <cell r="D31">
            <v>10607273</v>
          </cell>
          <cell r="E31">
            <v>4570644</v>
          </cell>
          <cell r="F31">
            <v>247447</v>
          </cell>
          <cell r="G31">
            <v>50031</v>
          </cell>
          <cell r="H31">
            <v>457674</v>
          </cell>
          <cell r="I31">
            <v>561231</v>
          </cell>
          <cell r="J31">
            <v>373039</v>
          </cell>
          <cell r="K31">
            <v>15216</v>
          </cell>
          <cell r="L31">
            <v>881921</v>
          </cell>
        </row>
        <row r="32">
          <cell r="D32">
            <v>9887497</v>
          </cell>
          <cell r="E32">
            <v>4260495</v>
          </cell>
          <cell r="F32">
            <v>230654</v>
          </cell>
          <cell r="G32">
            <v>46637</v>
          </cell>
          <cell r="H32">
            <v>426613</v>
          </cell>
          <cell r="I32">
            <v>376924</v>
          </cell>
          <cell r="J32">
            <v>250537</v>
          </cell>
          <cell r="K32">
            <v>14184</v>
          </cell>
          <cell r="L32">
            <v>83086</v>
          </cell>
        </row>
        <row r="33">
          <cell r="D33">
            <v>19605350</v>
          </cell>
          <cell r="E33">
            <v>8447892</v>
          </cell>
          <cell r="F33">
            <v>457353</v>
          </cell>
          <cell r="G33">
            <v>92472</v>
          </cell>
          <cell r="H33">
            <v>845914</v>
          </cell>
          <cell r="I33">
            <v>1247586</v>
          </cell>
          <cell r="J33">
            <v>829249</v>
          </cell>
          <cell r="K33">
            <v>28122</v>
          </cell>
          <cell r="L33">
            <v>0</v>
          </cell>
        </row>
        <row r="34">
          <cell r="D34">
            <v>6583516</v>
          </cell>
          <cell r="E34">
            <v>2836819</v>
          </cell>
          <cell r="F34">
            <v>153581</v>
          </cell>
          <cell r="G34">
            <v>31052</v>
          </cell>
          <cell r="H34">
            <v>284059</v>
          </cell>
          <cell r="I34">
            <v>336734</v>
          </cell>
          <cell r="J34">
            <v>223820</v>
          </cell>
          <cell r="K34">
            <v>9444</v>
          </cell>
          <cell r="L34">
            <v>92220</v>
          </cell>
        </row>
        <row r="35">
          <cell r="D35">
            <v>28780532</v>
          </cell>
          <cell r="E35">
            <v>12401451</v>
          </cell>
          <cell r="F35">
            <v>671392</v>
          </cell>
          <cell r="G35">
            <v>135748</v>
          </cell>
          <cell r="H35">
            <v>1241792</v>
          </cell>
          <cell r="I35">
            <v>766189</v>
          </cell>
          <cell r="J35">
            <v>509273</v>
          </cell>
          <cell r="K35">
            <v>41280</v>
          </cell>
          <cell r="L35">
            <v>0</v>
          </cell>
        </row>
        <row r="36">
          <cell r="D36">
            <v>4355236</v>
          </cell>
          <cell r="E36">
            <v>1876660</v>
          </cell>
          <cell r="F36">
            <v>101599</v>
          </cell>
          <cell r="G36">
            <v>20541</v>
          </cell>
          <cell r="H36">
            <v>187915</v>
          </cell>
          <cell r="I36">
            <v>113868</v>
          </cell>
          <cell r="J36">
            <v>75686</v>
          </cell>
          <cell r="K36">
            <v>6246</v>
          </cell>
          <cell r="L36">
            <v>0</v>
          </cell>
        </row>
        <row r="37">
          <cell r="D37">
            <v>3092289</v>
          </cell>
          <cell r="E37">
            <v>1332457</v>
          </cell>
          <cell r="F37">
            <v>72137</v>
          </cell>
          <cell r="G37">
            <v>14585</v>
          </cell>
          <cell r="H37">
            <v>133425</v>
          </cell>
          <cell r="I37">
            <v>94007</v>
          </cell>
          <cell r="J37">
            <v>62486</v>
          </cell>
          <cell r="K37">
            <v>4434</v>
          </cell>
          <cell r="L37">
            <v>0</v>
          </cell>
        </row>
        <row r="38">
          <cell r="D38">
            <v>11758452</v>
          </cell>
          <cell r="E38">
            <v>5066683</v>
          </cell>
          <cell r="F38">
            <v>274302</v>
          </cell>
          <cell r="G38">
            <v>55461</v>
          </cell>
          <cell r="H38">
            <v>507341</v>
          </cell>
          <cell r="I38">
            <v>603514</v>
          </cell>
          <cell r="J38">
            <v>401146</v>
          </cell>
          <cell r="K38">
            <v>16866</v>
          </cell>
          <cell r="L38">
            <v>434838</v>
          </cell>
        </row>
        <row r="39">
          <cell r="D39">
            <v>2755831</v>
          </cell>
          <cell r="E39">
            <v>1187479</v>
          </cell>
          <cell r="F39">
            <v>64287</v>
          </cell>
          <cell r="G39">
            <v>12999</v>
          </cell>
          <cell r="H39">
            <v>118905</v>
          </cell>
          <cell r="I39">
            <v>84962</v>
          </cell>
          <cell r="J39">
            <v>56472</v>
          </cell>
          <cell r="K39">
            <v>3954</v>
          </cell>
          <cell r="L39">
            <v>294935</v>
          </cell>
        </row>
        <row r="40">
          <cell r="D40">
            <v>8318704</v>
          </cell>
          <cell r="E40">
            <v>3584506</v>
          </cell>
          <cell r="F40">
            <v>194059</v>
          </cell>
          <cell r="G40">
            <v>39236</v>
          </cell>
          <cell r="H40">
            <v>358925</v>
          </cell>
          <cell r="I40">
            <v>283357</v>
          </cell>
          <cell r="J40">
            <v>188343</v>
          </cell>
          <cell r="K40">
            <v>11934</v>
          </cell>
          <cell r="L40">
            <v>621604</v>
          </cell>
        </row>
        <row r="41">
          <cell r="D41">
            <v>7983047</v>
          </cell>
          <cell r="E41">
            <v>3439873</v>
          </cell>
          <cell r="F41">
            <v>186230</v>
          </cell>
          <cell r="G41">
            <v>37652</v>
          </cell>
          <cell r="H41">
            <v>344446</v>
          </cell>
          <cell r="I41">
            <v>341348</v>
          </cell>
          <cell r="J41">
            <v>226889</v>
          </cell>
          <cell r="K41">
            <v>11448</v>
          </cell>
          <cell r="L41">
            <v>0</v>
          </cell>
        </row>
        <row r="42">
          <cell r="D42">
            <v>4565087</v>
          </cell>
          <cell r="E42">
            <v>1967083</v>
          </cell>
          <cell r="F42">
            <v>106495</v>
          </cell>
          <cell r="G42">
            <v>21531</v>
          </cell>
          <cell r="H42">
            <v>196971</v>
          </cell>
          <cell r="I42">
            <v>148306</v>
          </cell>
          <cell r="J42">
            <v>98577</v>
          </cell>
          <cell r="K42">
            <v>6546</v>
          </cell>
          <cell r="L42">
            <v>290738</v>
          </cell>
        </row>
        <row r="43">
          <cell r="D43">
            <v>19404681</v>
          </cell>
          <cell r="E43">
            <v>8361423</v>
          </cell>
          <cell r="F43">
            <v>452672</v>
          </cell>
          <cell r="G43">
            <v>91524</v>
          </cell>
          <cell r="H43">
            <v>837256</v>
          </cell>
          <cell r="I43">
            <v>817564</v>
          </cell>
          <cell r="J43">
            <v>543419</v>
          </cell>
          <cell r="K43">
            <v>27834</v>
          </cell>
          <cell r="L43">
            <v>0</v>
          </cell>
        </row>
        <row r="44">
          <cell r="D44">
            <v>7884393</v>
          </cell>
          <cell r="E44">
            <v>3397364</v>
          </cell>
          <cell r="F44">
            <v>183928</v>
          </cell>
          <cell r="G44">
            <v>37188</v>
          </cell>
          <cell r="H44">
            <v>340189</v>
          </cell>
          <cell r="I44">
            <v>431965</v>
          </cell>
          <cell r="J44">
            <v>287119</v>
          </cell>
          <cell r="K44">
            <v>11310</v>
          </cell>
          <cell r="L44">
            <v>0</v>
          </cell>
        </row>
        <row r="45">
          <cell r="D45">
            <v>18834773</v>
          </cell>
          <cell r="E45">
            <v>8115852</v>
          </cell>
          <cell r="F45">
            <v>439377</v>
          </cell>
          <cell r="G45">
            <v>88837</v>
          </cell>
          <cell r="H45">
            <v>812662</v>
          </cell>
          <cell r="I45">
            <v>1068391</v>
          </cell>
          <cell r="J45">
            <v>710142</v>
          </cell>
          <cell r="K45">
            <v>27018</v>
          </cell>
          <cell r="L45">
            <v>0</v>
          </cell>
        </row>
        <row r="46">
          <cell r="D46">
            <v>8479030</v>
          </cell>
          <cell r="E46">
            <v>3653591</v>
          </cell>
          <cell r="F46">
            <v>197799</v>
          </cell>
          <cell r="G46">
            <v>39994</v>
          </cell>
          <cell r="H46">
            <v>365843</v>
          </cell>
          <cell r="I46">
            <v>460283</v>
          </cell>
          <cell r="J46">
            <v>305943</v>
          </cell>
          <cell r="K46">
            <v>12162</v>
          </cell>
          <cell r="L46">
            <v>0</v>
          </cell>
        </row>
        <row r="47">
          <cell r="D47">
            <v>33105372</v>
          </cell>
          <cell r="E47">
            <v>14265011</v>
          </cell>
          <cell r="F47">
            <v>772280</v>
          </cell>
          <cell r="G47">
            <v>156144</v>
          </cell>
          <cell r="H47">
            <v>1428395</v>
          </cell>
          <cell r="I47">
            <v>1826770</v>
          </cell>
          <cell r="J47">
            <v>1214220</v>
          </cell>
          <cell r="K47">
            <v>47484</v>
          </cell>
          <cell r="L47">
            <v>617990</v>
          </cell>
        </row>
        <row r="48">
          <cell r="D48">
            <v>29827247</v>
          </cell>
          <cell r="E48">
            <v>12852477</v>
          </cell>
          <cell r="F48">
            <v>695810</v>
          </cell>
          <cell r="G48">
            <v>140684</v>
          </cell>
          <cell r="H48">
            <v>1286958</v>
          </cell>
          <cell r="I48">
            <v>1663877</v>
          </cell>
          <cell r="J48">
            <v>1105949</v>
          </cell>
          <cell r="K48">
            <v>42780</v>
          </cell>
          <cell r="L48">
            <v>6822803</v>
          </cell>
        </row>
        <row r="49">
          <cell r="D49">
            <v>11473841</v>
          </cell>
          <cell r="E49">
            <v>4944046</v>
          </cell>
          <cell r="F49">
            <v>267662</v>
          </cell>
          <cell r="G49">
            <v>54117</v>
          </cell>
          <cell r="H49">
            <v>495062</v>
          </cell>
          <cell r="I49">
            <v>590292</v>
          </cell>
          <cell r="J49">
            <v>392356</v>
          </cell>
          <cell r="K49">
            <v>16458</v>
          </cell>
          <cell r="L49">
            <v>0</v>
          </cell>
        </row>
        <row r="50">
          <cell r="D50">
            <v>2880989</v>
          </cell>
          <cell r="E50">
            <v>1241409</v>
          </cell>
          <cell r="F50">
            <v>67208</v>
          </cell>
          <cell r="G50">
            <v>13588</v>
          </cell>
          <cell r="H50">
            <v>124306</v>
          </cell>
          <cell r="I50">
            <v>95238</v>
          </cell>
          <cell r="J50">
            <v>63302</v>
          </cell>
          <cell r="K50">
            <v>4134</v>
          </cell>
          <cell r="L50">
            <v>172040</v>
          </cell>
        </row>
        <row r="51">
          <cell r="D51">
            <v>32202576</v>
          </cell>
          <cell r="E51">
            <v>13876000</v>
          </cell>
          <cell r="F51">
            <v>751221</v>
          </cell>
          <cell r="G51">
            <v>151887</v>
          </cell>
          <cell r="H51">
            <v>1389445</v>
          </cell>
          <cell r="I51">
            <v>1640114</v>
          </cell>
          <cell r="J51">
            <v>1090154</v>
          </cell>
          <cell r="K51">
            <v>46188</v>
          </cell>
          <cell r="L51">
            <v>442575</v>
          </cell>
        </row>
        <row r="52">
          <cell r="D52">
            <v>1897142</v>
          </cell>
          <cell r="E52">
            <v>817474</v>
          </cell>
          <cell r="F52">
            <v>44257</v>
          </cell>
          <cell r="G52">
            <v>8948</v>
          </cell>
          <cell r="H52">
            <v>81855</v>
          </cell>
          <cell r="I52">
            <v>53737</v>
          </cell>
          <cell r="J52">
            <v>35719</v>
          </cell>
          <cell r="K52">
            <v>2724</v>
          </cell>
          <cell r="L52">
            <v>0</v>
          </cell>
        </row>
        <row r="53">
          <cell r="D53">
            <v>8842277</v>
          </cell>
          <cell r="E53">
            <v>3810113</v>
          </cell>
          <cell r="F53">
            <v>206273</v>
          </cell>
          <cell r="G53">
            <v>41705</v>
          </cell>
          <cell r="H53">
            <v>381516</v>
          </cell>
          <cell r="I53">
            <v>427766</v>
          </cell>
          <cell r="J53">
            <v>284327</v>
          </cell>
          <cell r="K53">
            <v>12684</v>
          </cell>
          <cell r="L53">
            <v>864512</v>
          </cell>
        </row>
        <row r="54">
          <cell r="D54">
            <v>6262928</v>
          </cell>
          <cell r="E54">
            <v>2698679</v>
          </cell>
          <cell r="F54">
            <v>146102</v>
          </cell>
          <cell r="G54">
            <v>29540</v>
          </cell>
          <cell r="H54">
            <v>270229</v>
          </cell>
          <cell r="I54">
            <v>246016</v>
          </cell>
          <cell r="J54">
            <v>163523</v>
          </cell>
          <cell r="K54">
            <v>8982</v>
          </cell>
          <cell r="L54">
            <v>871764</v>
          </cell>
        </row>
        <row r="55">
          <cell r="D55">
            <v>6008643</v>
          </cell>
          <cell r="E55">
            <v>2589109</v>
          </cell>
          <cell r="F55">
            <v>140169</v>
          </cell>
          <cell r="G55">
            <v>28341</v>
          </cell>
          <cell r="H55">
            <v>259257</v>
          </cell>
          <cell r="I55">
            <v>216265</v>
          </cell>
          <cell r="J55">
            <v>143748</v>
          </cell>
          <cell r="K55">
            <v>8616</v>
          </cell>
          <cell r="L55">
            <v>305910</v>
          </cell>
        </row>
        <row r="56">
          <cell r="D56">
            <v>4755179</v>
          </cell>
          <cell r="E56">
            <v>2048993</v>
          </cell>
          <cell r="F56">
            <v>110930</v>
          </cell>
          <cell r="G56">
            <v>22428</v>
          </cell>
          <cell r="H56">
            <v>205169</v>
          </cell>
          <cell r="I56">
            <v>172089</v>
          </cell>
          <cell r="J56">
            <v>114385</v>
          </cell>
          <cell r="K56">
            <v>6822</v>
          </cell>
          <cell r="L56">
            <v>42871</v>
          </cell>
        </row>
        <row r="57">
          <cell r="D57">
            <v>15816472</v>
          </cell>
          <cell r="E57">
            <v>6815274</v>
          </cell>
          <cell r="F57">
            <v>368965</v>
          </cell>
          <cell r="G57">
            <v>74600</v>
          </cell>
          <cell r="H57">
            <v>682436</v>
          </cell>
          <cell r="I57">
            <v>750461</v>
          </cell>
          <cell r="J57">
            <v>498817</v>
          </cell>
          <cell r="K57">
            <v>22686</v>
          </cell>
          <cell r="L57">
            <v>3742612</v>
          </cell>
        </row>
        <row r="58">
          <cell r="D58">
            <v>7892064</v>
          </cell>
          <cell r="E58">
            <v>3400668</v>
          </cell>
          <cell r="F58">
            <v>184106</v>
          </cell>
          <cell r="G58">
            <v>37224</v>
          </cell>
          <cell r="H58">
            <v>340518</v>
          </cell>
          <cell r="I58">
            <v>448305</v>
          </cell>
          <cell r="J58">
            <v>297981</v>
          </cell>
          <cell r="K58">
            <v>11322</v>
          </cell>
          <cell r="L58">
            <v>0</v>
          </cell>
        </row>
        <row r="59">
          <cell r="D59">
            <v>3010529</v>
          </cell>
          <cell r="E59">
            <v>1297227</v>
          </cell>
          <cell r="F59">
            <v>70229</v>
          </cell>
          <cell r="G59">
            <v>14200</v>
          </cell>
          <cell r="H59">
            <v>129895</v>
          </cell>
          <cell r="I59">
            <v>99335</v>
          </cell>
          <cell r="J59">
            <v>66028</v>
          </cell>
          <cell r="K59">
            <v>4320</v>
          </cell>
          <cell r="L59">
            <v>0</v>
          </cell>
        </row>
        <row r="60">
          <cell r="D60">
            <v>26844664</v>
          </cell>
          <cell r="E60">
            <v>11567292</v>
          </cell>
          <cell r="F60">
            <v>626231</v>
          </cell>
          <cell r="G60">
            <v>126615</v>
          </cell>
          <cell r="H60">
            <v>1158269</v>
          </cell>
          <cell r="I60">
            <v>1006789</v>
          </cell>
          <cell r="J60">
            <v>669194</v>
          </cell>
          <cell r="K60">
            <v>38502</v>
          </cell>
          <cell r="L60">
            <v>3114487</v>
          </cell>
        </row>
        <row r="61">
          <cell r="D61">
            <v>5327079</v>
          </cell>
          <cell r="E61">
            <v>2295425</v>
          </cell>
          <cell r="F61">
            <v>124270</v>
          </cell>
          <cell r="G61">
            <v>25126</v>
          </cell>
          <cell r="H61">
            <v>229846</v>
          </cell>
          <cell r="I61">
            <v>264172</v>
          </cell>
          <cell r="J61">
            <v>175591</v>
          </cell>
          <cell r="K61">
            <v>7638</v>
          </cell>
          <cell r="L61">
            <v>244772</v>
          </cell>
        </row>
        <row r="62">
          <cell r="D62">
            <v>22469882</v>
          </cell>
          <cell r="E62">
            <v>9682210</v>
          </cell>
          <cell r="F62">
            <v>524177</v>
          </cell>
          <cell r="G62">
            <v>105981</v>
          </cell>
          <cell r="H62">
            <v>969505</v>
          </cell>
          <cell r="I62">
            <v>1003950</v>
          </cell>
          <cell r="J62">
            <v>667308</v>
          </cell>
          <cell r="K62">
            <v>32232</v>
          </cell>
          <cell r="L62">
            <v>6845193</v>
          </cell>
        </row>
        <row r="63">
          <cell r="D63">
            <v>9243607</v>
          </cell>
          <cell r="E63">
            <v>3983044</v>
          </cell>
          <cell r="F63">
            <v>215635</v>
          </cell>
          <cell r="G63">
            <v>43599</v>
          </cell>
          <cell r="H63">
            <v>398832</v>
          </cell>
          <cell r="I63">
            <v>493977</v>
          </cell>
          <cell r="J63">
            <v>328337</v>
          </cell>
          <cell r="K63">
            <v>13260</v>
          </cell>
          <cell r="L63">
            <v>0</v>
          </cell>
        </row>
        <row r="64">
          <cell r="D64">
            <v>6506841</v>
          </cell>
          <cell r="E64">
            <v>2803781</v>
          </cell>
          <cell r="F64">
            <v>151791</v>
          </cell>
          <cell r="G64">
            <v>30689</v>
          </cell>
          <cell r="H64">
            <v>280751</v>
          </cell>
          <cell r="I64">
            <v>346593</v>
          </cell>
          <cell r="J64">
            <v>230376</v>
          </cell>
          <cell r="K64">
            <v>9336</v>
          </cell>
          <cell r="L64">
            <v>0</v>
          </cell>
        </row>
        <row r="65">
          <cell r="D65">
            <v>8947378</v>
          </cell>
          <cell r="E65">
            <v>3855400</v>
          </cell>
          <cell r="F65">
            <v>208725</v>
          </cell>
          <cell r="G65">
            <v>42200</v>
          </cell>
          <cell r="H65">
            <v>386049</v>
          </cell>
          <cell r="I65">
            <v>489673</v>
          </cell>
          <cell r="J65">
            <v>325476</v>
          </cell>
          <cell r="K65">
            <v>12834</v>
          </cell>
          <cell r="L65">
            <v>0</v>
          </cell>
        </row>
        <row r="66">
          <cell r="D66">
            <v>17332349</v>
          </cell>
          <cell r="E66">
            <v>7468460</v>
          </cell>
          <cell r="F66">
            <v>404327</v>
          </cell>
          <cell r="G66">
            <v>81752</v>
          </cell>
          <cell r="H66">
            <v>747838</v>
          </cell>
          <cell r="I66">
            <v>800859</v>
          </cell>
          <cell r="J66">
            <v>532317</v>
          </cell>
          <cell r="K66">
            <v>24858</v>
          </cell>
          <cell r="L66">
            <v>22600</v>
          </cell>
        </row>
        <row r="67">
          <cell r="D67">
            <v>78839215</v>
          </cell>
          <cell r="E67">
            <v>33971606</v>
          </cell>
          <cell r="F67">
            <v>1839154</v>
          </cell>
          <cell r="G67">
            <v>371857</v>
          </cell>
          <cell r="H67">
            <v>3401682</v>
          </cell>
          <cell r="I67">
            <v>3828650</v>
          </cell>
          <cell r="J67">
            <v>2544825</v>
          </cell>
          <cell r="K67">
            <v>113082</v>
          </cell>
          <cell r="L67">
            <v>10718113</v>
          </cell>
        </row>
      </sheetData>
      <sheetData sheetId="2">
        <row r="10">
          <cell r="D10">
            <v>869102</v>
          </cell>
          <cell r="E10">
            <v>322328</v>
          </cell>
          <cell r="F10">
            <v>34926</v>
          </cell>
          <cell r="G10">
            <v>3434</v>
          </cell>
          <cell r="H10">
            <v>22123</v>
          </cell>
          <cell r="I10">
            <v>33427</v>
          </cell>
          <cell r="J10">
            <v>18133</v>
          </cell>
          <cell r="K10">
            <v>1087</v>
          </cell>
          <cell r="L10">
            <v>52991</v>
          </cell>
          <cell r="M10">
            <v>43804</v>
          </cell>
        </row>
        <row r="11">
          <cell r="D11">
            <v>721737</v>
          </cell>
          <cell r="E11">
            <v>267591</v>
          </cell>
          <cell r="F11">
            <v>29004</v>
          </cell>
          <cell r="G11">
            <v>2852</v>
          </cell>
          <cell r="H11">
            <v>18372</v>
          </cell>
          <cell r="I11">
            <v>26992</v>
          </cell>
          <cell r="J11">
            <v>14643</v>
          </cell>
          <cell r="K11">
            <v>903</v>
          </cell>
          <cell r="L11">
            <v>0</v>
          </cell>
          <cell r="M11">
            <v>36376</v>
          </cell>
        </row>
        <row r="12">
          <cell r="D12">
            <v>579778</v>
          </cell>
          <cell r="E12">
            <v>215073</v>
          </cell>
          <cell r="F12">
            <v>23299</v>
          </cell>
          <cell r="G12">
            <v>2291</v>
          </cell>
          <cell r="H12">
            <v>14758</v>
          </cell>
          <cell r="I12">
            <v>16727</v>
          </cell>
          <cell r="J12">
            <v>9075</v>
          </cell>
          <cell r="K12">
            <v>725</v>
          </cell>
          <cell r="L12">
            <v>44335</v>
          </cell>
          <cell r="M12">
            <v>29221</v>
          </cell>
        </row>
        <row r="13">
          <cell r="D13">
            <v>666572</v>
          </cell>
          <cell r="E13">
            <v>247166</v>
          </cell>
          <cell r="F13">
            <v>26788</v>
          </cell>
          <cell r="G13">
            <v>2634</v>
          </cell>
          <cell r="H13">
            <v>16968</v>
          </cell>
          <cell r="I13">
            <v>24413</v>
          </cell>
          <cell r="J13">
            <v>13244</v>
          </cell>
          <cell r="K13">
            <v>834</v>
          </cell>
          <cell r="L13">
            <v>0</v>
          </cell>
          <cell r="M13">
            <v>33596</v>
          </cell>
        </row>
        <row r="14">
          <cell r="D14">
            <v>4358703</v>
          </cell>
          <cell r="E14">
            <v>1619104</v>
          </cell>
          <cell r="F14">
            <v>175161</v>
          </cell>
          <cell r="G14">
            <v>17224</v>
          </cell>
          <cell r="H14">
            <v>110952</v>
          </cell>
          <cell r="I14">
            <v>201701</v>
          </cell>
          <cell r="J14">
            <v>109420</v>
          </cell>
          <cell r="K14">
            <v>5453</v>
          </cell>
          <cell r="L14">
            <v>94567</v>
          </cell>
          <cell r="M14">
            <v>219683</v>
          </cell>
        </row>
        <row r="15">
          <cell r="D15">
            <v>933386</v>
          </cell>
          <cell r="E15">
            <v>346103</v>
          </cell>
          <cell r="F15">
            <v>37509</v>
          </cell>
          <cell r="G15">
            <v>3688</v>
          </cell>
          <cell r="H15">
            <v>23760</v>
          </cell>
          <cell r="I15">
            <v>40891</v>
          </cell>
          <cell r="J15">
            <v>22183</v>
          </cell>
          <cell r="K15">
            <v>1168</v>
          </cell>
          <cell r="L15">
            <v>0</v>
          </cell>
          <cell r="M15">
            <v>47044</v>
          </cell>
        </row>
        <row r="16">
          <cell r="D16">
            <v>1823762</v>
          </cell>
          <cell r="E16">
            <v>676156</v>
          </cell>
          <cell r="F16">
            <v>73290</v>
          </cell>
          <cell r="G16">
            <v>7207</v>
          </cell>
          <cell r="H16">
            <v>46424</v>
          </cell>
          <cell r="I16">
            <v>68941</v>
          </cell>
          <cell r="J16">
            <v>37400</v>
          </cell>
          <cell r="K16">
            <v>2282</v>
          </cell>
          <cell r="L16">
            <v>199940</v>
          </cell>
          <cell r="M16">
            <v>91920</v>
          </cell>
        </row>
        <row r="17">
          <cell r="D17">
            <v>1200884</v>
          </cell>
          <cell r="E17">
            <v>445343</v>
          </cell>
          <cell r="F17">
            <v>48260</v>
          </cell>
          <cell r="G17">
            <v>4746</v>
          </cell>
          <cell r="H17">
            <v>30569</v>
          </cell>
          <cell r="I17">
            <v>57629</v>
          </cell>
          <cell r="J17">
            <v>31263</v>
          </cell>
          <cell r="K17">
            <v>1502</v>
          </cell>
          <cell r="L17">
            <v>0</v>
          </cell>
          <cell r="M17">
            <v>60526</v>
          </cell>
        </row>
        <row r="18">
          <cell r="D18">
            <v>1846492</v>
          </cell>
          <cell r="E18">
            <v>685034</v>
          </cell>
          <cell r="F18">
            <v>74204</v>
          </cell>
          <cell r="G18">
            <v>7297</v>
          </cell>
          <cell r="H18">
            <v>47003</v>
          </cell>
          <cell r="I18">
            <v>60416</v>
          </cell>
          <cell r="J18">
            <v>32775</v>
          </cell>
          <cell r="K18">
            <v>2310</v>
          </cell>
          <cell r="L18">
            <v>422384</v>
          </cell>
          <cell r="M18">
            <v>93065</v>
          </cell>
        </row>
        <row r="19">
          <cell r="D19">
            <v>453667</v>
          </cell>
          <cell r="E19">
            <v>168265</v>
          </cell>
          <cell r="F19">
            <v>18232</v>
          </cell>
          <cell r="G19">
            <v>1793</v>
          </cell>
          <cell r="H19">
            <v>11548</v>
          </cell>
          <cell r="I19">
            <v>11293</v>
          </cell>
          <cell r="J19">
            <v>6127</v>
          </cell>
          <cell r="K19">
            <v>568</v>
          </cell>
          <cell r="L19">
            <v>22399</v>
          </cell>
          <cell r="M19">
            <v>22865</v>
          </cell>
        </row>
        <row r="20">
          <cell r="D20">
            <v>524661</v>
          </cell>
          <cell r="E20">
            <v>194457</v>
          </cell>
          <cell r="F20">
            <v>21085</v>
          </cell>
          <cell r="G20">
            <v>2073</v>
          </cell>
          <cell r="H20">
            <v>13355</v>
          </cell>
          <cell r="I20">
            <v>15670</v>
          </cell>
          <cell r="J20">
            <v>8500</v>
          </cell>
          <cell r="K20">
            <v>656</v>
          </cell>
          <cell r="L20">
            <v>0</v>
          </cell>
          <cell r="M20">
            <v>26443</v>
          </cell>
        </row>
        <row r="21">
          <cell r="D21">
            <v>19574144</v>
          </cell>
          <cell r="E21">
            <v>7264267</v>
          </cell>
          <cell r="F21">
            <v>786617</v>
          </cell>
          <cell r="G21">
            <v>77351</v>
          </cell>
          <cell r="H21">
            <v>498266</v>
          </cell>
          <cell r="I21">
            <v>1018764</v>
          </cell>
          <cell r="J21">
            <v>552666</v>
          </cell>
          <cell r="K21">
            <v>24488</v>
          </cell>
          <cell r="L21">
            <v>6845589</v>
          </cell>
          <cell r="M21">
            <v>986558</v>
          </cell>
        </row>
        <row r="22">
          <cell r="D22">
            <v>1123925</v>
          </cell>
          <cell r="E22">
            <v>416700</v>
          </cell>
          <cell r="F22">
            <v>45166</v>
          </cell>
          <cell r="G22">
            <v>4441</v>
          </cell>
          <cell r="H22">
            <v>28610</v>
          </cell>
          <cell r="I22">
            <v>43743</v>
          </cell>
          <cell r="J22">
            <v>23730</v>
          </cell>
          <cell r="K22">
            <v>1406</v>
          </cell>
          <cell r="L22">
            <v>0</v>
          </cell>
          <cell r="M22">
            <v>56647</v>
          </cell>
        </row>
        <row r="23">
          <cell r="D23">
            <v>766524</v>
          </cell>
          <cell r="E23">
            <v>284415</v>
          </cell>
          <cell r="F23">
            <v>30804</v>
          </cell>
          <cell r="G23">
            <v>3029</v>
          </cell>
          <cell r="H23">
            <v>19512</v>
          </cell>
          <cell r="I23">
            <v>30686</v>
          </cell>
          <cell r="J23">
            <v>16647</v>
          </cell>
          <cell r="K23">
            <v>959</v>
          </cell>
          <cell r="L23">
            <v>0</v>
          </cell>
          <cell r="M23">
            <v>38634</v>
          </cell>
        </row>
        <row r="24">
          <cell r="D24">
            <v>3123219</v>
          </cell>
          <cell r="E24">
            <v>1158060</v>
          </cell>
          <cell r="F24">
            <v>125511</v>
          </cell>
          <cell r="G24">
            <v>12342</v>
          </cell>
          <cell r="H24">
            <v>79502</v>
          </cell>
          <cell r="I24">
            <v>117634</v>
          </cell>
          <cell r="J24">
            <v>63815</v>
          </cell>
          <cell r="K24">
            <v>3907</v>
          </cell>
          <cell r="L24">
            <v>0</v>
          </cell>
          <cell r="M24">
            <v>157414</v>
          </cell>
        </row>
        <row r="25">
          <cell r="D25">
            <v>2003700</v>
          </cell>
          <cell r="E25">
            <v>742913</v>
          </cell>
          <cell r="F25">
            <v>80522</v>
          </cell>
          <cell r="G25">
            <v>7918</v>
          </cell>
          <cell r="H25">
            <v>51005</v>
          </cell>
          <cell r="I25">
            <v>103716</v>
          </cell>
          <cell r="J25">
            <v>56264</v>
          </cell>
          <cell r="K25">
            <v>2507</v>
          </cell>
          <cell r="L25">
            <v>0</v>
          </cell>
          <cell r="M25">
            <v>100989</v>
          </cell>
        </row>
        <row r="26">
          <cell r="D26">
            <v>17598468</v>
          </cell>
          <cell r="E26">
            <v>6537267</v>
          </cell>
          <cell r="F26">
            <v>707221</v>
          </cell>
          <cell r="G26">
            <v>69544</v>
          </cell>
          <cell r="H26">
            <v>447974</v>
          </cell>
          <cell r="I26">
            <v>852199</v>
          </cell>
          <cell r="J26">
            <v>462307</v>
          </cell>
          <cell r="K26">
            <v>22016</v>
          </cell>
          <cell r="L26">
            <v>2322209</v>
          </cell>
          <cell r="M26">
            <v>886981</v>
          </cell>
        </row>
        <row r="27">
          <cell r="D27">
            <v>787680</v>
          </cell>
          <cell r="E27">
            <v>292146</v>
          </cell>
          <cell r="F27">
            <v>31654</v>
          </cell>
          <cell r="G27">
            <v>3113</v>
          </cell>
          <cell r="H27">
            <v>20051</v>
          </cell>
          <cell r="I27">
            <v>24995</v>
          </cell>
          <cell r="J27">
            <v>13559</v>
          </cell>
          <cell r="K27">
            <v>985</v>
          </cell>
          <cell r="L27">
            <v>9755</v>
          </cell>
          <cell r="M27">
            <v>39700</v>
          </cell>
        </row>
        <row r="28">
          <cell r="D28">
            <v>3060050</v>
          </cell>
          <cell r="E28">
            <v>1135448</v>
          </cell>
          <cell r="F28">
            <v>122973</v>
          </cell>
          <cell r="G28">
            <v>12092</v>
          </cell>
          <cell r="H28">
            <v>77894</v>
          </cell>
          <cell r="I28">
            <v>121289</v>
          </cell>
          <cell r="J28">
            <v>65798</v>
          </cell>
          <cell r="K28">
            <v>3828</v>
          </cell>
          <cell r="L28">
            <v>15267</v>
          </cell>
          <cell r="M28">
            <v>154230</v>
          </cell>
        </row>
        <row r="29">
          <cell r="D29">
            <v>6957872</v>
          </cell>
          <cell r="E29">
            <v>2583142</v>
          </cell>
          <cell r="F29">
            <v>279613</v>
          </cell>
          <cell r="G29">
            <v>27495</v>
          </cell>
          <cell r="H29">
            <v>177115</v>
          </cell>
          <cell r="I29">
            <v>297114</v>
          </cell>
          <cell r="J29">
            <v>161181</v>
          </cell>
          <cell r="K29">
            <v>8704</v>
          </cell>
          <cell r="L29">
            <v>777481</v>
          </cell>
          <cell r="M29">
            <v>350684</v>
          </cell>
        </row>
        <row r="30">
          <cell r="D30">
            <v>887109</v>
          </cell>
          <cell r="E30">
            <v>328883</v>
          </cell>
          <cell r="F30">
            <v>35650</v>
          </cell>
          <cell r="G30">
            <v>3506</v>
          </cell>
          <cell r="H30">
            <v>22582</v>
          </cell>
          <cell r="I30">
            <v>26689</v>
          </cell>
          <cell r="J30">
            <v>14478</v>
          </cell>
          <cell r="K30">
            <v>1110</v>
          </cell>
          <cell r="L30">
            <v>0</v>
          </cell>
          <cell r="M30">
            <v>44711</v>
          </cell>
        </row>
        <row r="31">
          <cell r="D31">
            <v>2026949</v>
          </cell>
          <cell r="E31">
            <v>751739</v>
          </cell>
          <cell r="F31">
            <v>81456</v>
          </cell>
          <cell r="G31">
            <v>8010</v>
          </cell>
          <cell r="H31">
            <v>51597</v>
          </cell>
          <cell r="I31">
            <v>100895</v>
          </cell>
          <cell r="J31">
            <v>54734</v>
          </cell>
          <cell r="K31">
            <v>2536</v>
          </cell>
          <cell r="L31">
            <v>299730</v>
          </cell>
          <cell r="M31">
            <v>102160</v>
          </cell>
        </row>
        <row r="32">
          <cell r="D32">
            <v>1889407</v>
          </cell>
          <cell r="E32">
            <v>701439</v>
          </cell>
          <cell r="F32">
            <v>75928</v>
          </cell>
          <cell r="G32">
            <v>7466</v>
          </cell>
          <cell r="H32">
            <v>48095</v>
          </cell>
          <cell r="I32">
            <v>67761</v>
          </cell>
          <cell r="J32">
            <v>36760</v>
          </cell>
          <cell r="K32">
            <v>2364</v>
          </cell>
          <cell r="L32">
            <v>0</v>
          </cell>
          <cell r="M32">
            <v>95228</v>
          </cell>
        </row>
        <row r="33">
          <cell r="D33">
            <v>3746395</v>
          </cell>
          <cell r="E33">
            <v>1389067</v>
          </cell>
          <cell r="F33">
            <v>150554</v>
          </cell>
          <cell r="G33">
            <v>14805</v>
          </cell>
          <cell r="H33">
            <v>95366</v>
          </cell>
          <cell r="I33">
            <v>224284</v>
          </cell>
          <cell r="J33">
            <v>121671</v>
          </cell>
          <cell r="K33">
            <v>4687</v>
          </cell>
          <cell r="L33">
            <v>478156</v>
          </cell>
          <cell r="M33">
            <v>188822</v>
          </cell>
        </row>
        <row r="34">
          <cell r="D34">
            <v>1258047</v>
          </cell>
          <cell r="E34">
            <v>466613</v>
          </cell>
          <cell r="F34">
            <v>50557</v>
          </cell>
          <cell r="G34">
            <v>4971</v>
          </cell>
          <cell r="H34">
            <v>32024</v>
          </cell>
          <cell r="I34">
            <v>60536</v>
          </cell>
          <cell r="J34">
            <v>32840</v>
          </cell>
          <cell r="K34">
            <v>1574</v>
          </cell>
          <cell r="L34">
            <v>0</v>
          </cell>
          <cell r="M34">
            <v>63407</v>
          </cell>
        </row>
        <row r="35">
          <cell r="D35">
            <v>5499686</v>
          </cell>
          <cell r="E35">
            <v>2040086</v>
          </cell>
          <cell r="F35">
            <v>221014</v>
          </cell>
          <cell r="G35">
            <v>21733</v>
          </cell>
          <cell r="H35">
            <v>139996</v>
          </cell>
          <cell r="I35">
            <v>137741</v>
          </cell>
          <cell r="J35">
            <v>74722</v>
          </cell>
          <cell r="K35">
            <v>6880</v>
          </cell>
          <cell r="L35">
            <v>0</v>
          </cell>
          <cell r="M35">
            <v>277190</v>
          </cell>
        </row>
        <row r="36">
          <cell r="D36">
            <v>832244</v>
          </cell>
          <cell r="E36">
            <v>308482</v>
          </cell>
          <cell r="F36">
            <v>33445</v>
          </cell>
          <cell r="G36">
            <v>3289</v>
          </cell>
          <cell r="H36">
            <v>21185</v>
          </cell>
          <cell r="I36">
            <v>20470</v>
          </cell>
          <cell r="J36">
            <v>11105</v>
          </cell>
          <cell r="K36">
            <v>1041</v>
          </cell>
          <cell r="L36">
            <v>0</v>
          </cell>
          <cell r="M36">
            <v>41946</v>
          </cell>
        </row>
        <row r="37">
          <cell r="D37">
            <v>590907</v>
          </cell>
          <cell r="E37">
            <v>219102</v>
          </cell>
          <cell r="F37">
            <v>23747</v>
          </cell>
          <cell r="G37">
            <v>2335</v>
          </cell>
          <cell r="H37">
            <v>15042</v>
          </cell>
          <cell r="I37">
            <v>16901</v>
          </cell>
          <cell r="J37">
            <v>9168</v>
          </cell>
          <cell r="K37">
            <v>739</v>
          </cell>
          <cell r="L37">
            <v>26490</v>
          </cell>
          <cell r="M37">
            <v>29782</v>
          </cell>
        </row>
        <row r="38">
          <cell r="D38">
            <v>2246928</v>
          </cell>
          <cell r="E38">
            <v>833396</v>
          </cell>
          <cell r="F38">
            <v>90296</v>
          </cell>
          <cell r="G38">
            <v>8879</v>
          </cell>
          <cell r="H38">
            <v>57196</v>
          </cell>
          <cell r="I38">
            <v>108496</v>
          </cell>
          <cell r="J38">
            <v>58858</v>
          </cell>
          <cell r="K38">
            <v>2811</v>
          </cell>
          <cell r="L38">
            <v>77571</v>
          </cell>
          <cell r="M38">
            <v>113248</v>
          </cell>
        </row>
        <row r="39">
          <cell r="D39">
            <v>526613</v>
          </cell>
          <cell r="E39">
            <v>195329</v>
          </cell>
          <cell r="F39">
            <v>21162</v>
          </cell>
          <cell r="G39">
            <v>2081</v>
          </cell>
          <cell r="H39">
            <v>13405</v>
          </cell>
          <cell r="I39">
            <v>15273</v>
          </cell>
          <cell r="J39">
            <v>8286</v>
          </cell>
          <cell r="K39">
            <v>659</v>
          </cell>
          <cell r="L39">
            <v>127609</v>
          </cell>
          <cell r="M39">
            <v>26542</v>
          </cell>
        </row>
        <row r="40">
          <cell r="D40">
            <v>1589624</v>
          </cell>
          <cell r="E40">
            <v>589629</v>
          </cell>
          <cell r="F40">
            <v>63881</v>
          </cell>
          <cell r="G40">
            <v>6282</v>
          </cell>
          <cell r="H40">
            <v>40464</v>
          </cell>
          <cell r="I40">
            <v>50940</v>
          </cell>
          <cell r="J40">
            <v>27634</v>
          </cell>
          <cell r="K40">
            <v>1989</v>
          </cell>
          <cell r="L40">
            <v>122870</v>
          </cell>
          <cell r="M40">
            <v>80119</v>
          </cell>
        </row>
        <row r="41">
          <cell r="D41">
            <v>1525484</v>
          </cell>
          <cell r="E41">
            <v>566498</v>
          </cell>
          <cell r="F41">
            <v>61304</v>
          </cell>
          <cell r="G41">
            <v>6028</v>
          </cell>
          <cell r="H41">
            <v>38832</v>
          </cell>
          <cell r="I41">
            <v>61366</v>
          </cell>
          <cell r="J41">
            <v>33290</v>
          </cell>
          <cell r="K41">
            <v>1908</v>
          </cell>
          <cell r="L41">
            <v>0</v>
          </cell>
          <cell r="M41">
            <v>76886</v>
          </cell>
        </row>
        <row r="42">
          <cell r="D42">
            <v>872344</v>
          </cell>
          <cell r="E42">
            <v>323619</v>
          </cell>
          <cell r="F42">
            <v>35056</v>
          </cell>
          <cell r="G42">
            <v>3447</v>
          </cell>
          <cell r="H42">
            <v>22206</v>
          </cell>
          <cell r="I42">
            <v>26661</v>
          </cell>
          <cell r="J42">
            <v>14463</v>
          </cell>
          <cell r="K42">
            <v>1091</v>
          </cell>
          <cell r="L42">
            <v>0</v>
          </cell>
          <cell r="M42">
            <v>43967</v>
          </cell>
        </row>
        <row r="43">
          <cell r="D43">
            <v>3708049</v>
          </cell>
          <cell r="E43">
            <v>1376488</v>
          </cell>
          <cell r="F43">
            <v>149013</v>
          </cell>
          <cell r="G43">
            <v>14653</v>
          </cell>
          <cell r="H43">
            <v>94390</v>
          </cell>
          <cell r="I43">
            <v>146977</v>
          </cell>
          <cell r="J43">
            <v>79733</v>
          </cell>
          <cell r="K43">
            <v>4639</v>
          </cell>
          <cell r="L43">
            <v>0</v>
          </cell>
          <cell r="M43">
            <v>186890</v>
          </cell>
        </row>
        <row r="44">
          <cell r="D44">
            <v>1506632</v>
          </cell>
          <cell r="E44">
            <v>558609</v>
          </cell>
          <cell r="F44">
            <v>60546</v>
          </cell>
          <cell r="G44">
            <v>5954</v>
          </cell>
          <cell r="H44">
            <v>38352</v>
          </cell>
          <cell r="I44">
            <v>77657</v>
          </cell>
          <cell r="J44">
            <v>42127</v>
          </cell>
          <cell r="K44">
            <v>1885</v>
          </cell>
          <cell r="L44">
            <v>0</v>
          </cell>
          <cell r="M44">
            <v>75936</v>
          </cell>
        </row>
        <row r="45">
          <cell r="D45">
            <v>3599146</v>
          </cell>
          <cell r="E45">
            <v>1333993</v>
          </cell>
          <cell r="F45">
            <v>144638</v>
          </cell>
          <cell r="G45">
            <v>14223</v>
          </cell>
          <cell r="H45">
            <v>91617</v>
          </cell>
          <cell r="I45">
            <v>192069</v>
          </cell>
          <cell r="J45">
            <v>104195</v>
          </cell>
          <cell r="K45">
            <v>4503</v>
          </cell>
          <cell r="L45">
            <v>0</v>
          </cell>
          <cell r="M45">
            <v>181401</v>
          </cell>
        </row>
        <row r="46">
          <cell r="D46">
            <v>1620262</v>
          </cell>
          <cell r="E46">
            <v>600755</v>
          </cell>
          <cell r="F46">
            <v>65113</v>
          </cell>
          <cell r="G46">
            <v>6403</v>
          </cell>
          <cell r="H46">
            <v>41244</v>
          </cell>
          <cell r="I46">
            <v>82747</v>
          </cell>
          <cell r="J46">
            <v>44890</v>
          </cell>
          <cell r="K46">
            <v>2027</v>
          </cell>
          <cell r="L46">
            <v>0</v>
          </cell>
          <cell r="M46">
            <v>81663</v>
          </cell>
        </row>
        <row r="47">
          <cell r="D47">
            <v>6326122</v>
          </cell>
          <cell r="E47">
            <v>2345140</v>
          </cell>
          <cell r="F47">
            <v>254225</v>
          </cell>
          <cell r="G47">
            <v>24999</v>
          </cell>
          <cell r="H47">
            <v>161033</v>
          </cell>
          <cell r="I47">
            <v>328406</v>
          </cell>
          <cell r="J47">
            <v>178156</v>
          </cell>
          <cell r="K47">
            <v>7914</v>
          </cell>
          <cell r="L47">
            <v>334743</v>
          </cell>
          <cell r="M47">
            <v>318843</v>
          </cell>
        </row>
        <row r="48">
          <cell r="D48">
            <v>5699703</v>
          </cell>
          <cell r="E48">
            <v>2114847</v>
          </cell>
          <cell r="F48">
            <v>229051</v>
          </cell>
          <cell r="G48">
            <v>22524</v>
          </cell>
          <cell r="H48">
            <v>145088</v>
          </cell>
          <cell r="I48">
            <v>299122</v>
          </cell>
          <cell r="J48">
            <v>162270</v>
          </cell>
          <cell r="K48">
            <v>7130</v>
          </cell>
          <cell r="L48">
            <v>519213</v>
          </cell>
          <cell r="M48">
            <v>287271</v>
          </cell>
        </row>
        <row r="49">
          <cell r="D49">
            <v>2192542</v>
          </cell>
          <cell r="E49">
            <v>812931</v>
          </cell>
          <cell r="F49">
            <v>88110</v>
          </cell>
          <cell r="G49">
            <v>8664</v>
          </cell>
          <cell r="H49">
            <v>55812</v>
          </cell>
          <cell r="I49">
            <v>106119</v>
          </cell>
          <cell r="J49">
            <v>57569</v>
          </cell>
          <cell r="K49">
            <v>2743</v>
          </cell>
          <cell r="L49">
            <v>0</v>
          </cell>
          <cell r="M49">
            <v>110506</v>
          </cell>
        </row>
        <row r="50">
          <cell r="D50">
            <v>550530</v>
          </cell>
          <cell r="E50">
            <v>204189</v>
          </cell>
          <cell r="F50">
            <v>22123</v>
          </cell>
          <cell r="G50">
            <v>2176</v>
          </cell>
          <cell r="H50">
            <v>14014</v>
          </cell>
          <cell r="I50">
            <v>17121</v>
          </cell>
          <cell r="J50">
            <v>9288</v>
          </cell>
          <cell r="K50">
            <v>689</v>
          </cell>
          <cell r="L50">
            <v>21861</v>
          </cell>
          <cell r="M50">
            <v>27747</v>
          </cell>
        </row>
        <row r="51">
          <cell r="D51">
            <v>6153606</v>
          </cell>
          <cell r="E51">
            <v>2282791</v>
          </cell>
          <cell r="F51">
            <v>247292</v>
          </cell>
          <cell r="G51">
            <v>24317</v>
          </cell>
          <cell r="H51">
            <v>156642</v>
          </cell>
          <cell r="I51">
            <v>294851</v>
          </cell>
          <cell r="J51">
            <v>159953</v>
          </cell>
          <cell r="K51">
            <v>7698</v>
          </cell>
          <cell r="L51">
            <v>1979648</v>
          </cell>
          <cell r="M51">
            <v>310148</v>
          </cell>
        </row>
        <row r="52">
          <cell r="D52">
            <v>362526</v>
          </cell>
          <cell r="E52">
            <v>134433</v>
          </cell>
          <cell r="F52">
            <v>14569</v>
          </cell>
          <cell r="G52">
            <v>1433</v>
          </cell>
          <cell r="H52">
            <v>9228</v>
          </cell>
          <cell r="I52">
            <v>9660</v>
          </cell>
          <cell r="J52">
            <v>5241</v>
          </cell>
          <cell r="K52">
            <v>454</v>
          </cell>
          <cell r="L52">
            <v>0</v>
          </cell>
          <cell r="M52">
            <v>18272</v>
          </cell>
        </row>
        <row r="53">
          <cell r="D53">
            <v>1689675</v>
          </cell>
          <cell r="E53">
            <v>626710</v>
          </cell>
          <cell r="F53">
            <v>67902</v>
          </cell>
          <cell r="G53">
            <v>6677</v>
          </cell>
          <cell r="H53">
            <v>43011</v>
          </cell>
          <cell r="I53">
            <v>76901</v>
          </cell>
          <cell r="J53">
            <v>41718</v>
          </cell>
          <cell r="K53">
            <v>2114</v>
          </cell>
          <cell r="L53">
            <v>143033</v>
          </cell>
          <cell r="M53">
            <v>85161</v>
          </cell>
        </row>
        <row r="54">
          <cell r="D54">
            <v>1196786</v>
          </cell>
          <cell r="E54">
            <v>443987</v>
          </cell>
          <cell r="F54">
            <v>48094</v>
          </cell>
          <cell r="G54">
            <v>4729</v>
          </cell>
          <cell r="H54">
            <v>30465</v>
          </cell>
          <cell r="I54">
            <v>44228</v>
          </cell>
          <cell r="J54">
            <v>23993</v>
          </cell>
          <cell r="K54">
            <v>1497</v>
          </cell>
          <cell r="L54">
            <v>43429</v>
          </cell>
          <cell r="M54">
            <v>60319</v>
          </cell>
        </row>
        <row r="55">
          <cell r="D55">
            <v>1148195</v>
          </cell>
          <cell r="E55">
            <v>425778</v>
          </cell>
          <cell r="F55">
            <v>46142</v>
          </cell>
          <cell r="G55">
            <v>4537</v>
          </cell>
          <cell r="H55">
            <v>29228</v>
          </cell>
          <cell r="I55">
            <v>38879</v>
          </cell>
          <cell r="J55">
            <v>21091</v>
          </cell>
          <cell r="K55">
            <v>1436</v>
          </cell>
          <cell r="L55">
            <v>63539</v>
          </cell>
          <cell r="M55">
            <v>57870</v>
          </cell>
        </row>
        <row r="56">
          <cell r="D56">
            <v>908670</v>
          </cell>
          <cell r="E56">
            <v>337022</v>
          </cell>
          <cell r="F56">
            <v>36516</v>
          </cell>
          <cell r="G56">
            <v>3591</v>
          </cell>
          <cell r="H56">
            <v>23130</v>
          </cell>
          <cell r="I56">
            <v>30937</v>
          </cell>
          <cell r="J56">
            <v>16783</v>
          </cell>
          <cell r="K56">
            <v>1137</v>
          </cell>
          <cell r="L56">
            <v>0</v>
          </cell>
          <cell r="M56">
            <v>45798</v>
          </cell>
        </row>
        <row r="57">
          <cell r="D57">
            <v>3022377</v>
          </cell>
          <cell r="E57">
            <v>1121632</v>
          </cell>
          <cell r="F57">
            <v>121459</v>
          </cell>
          <cell r="G57">
            <v>11944</v>
          </cell>
          <cell r="H57">
            <v>76936</v>
          </cell>
          <cell r="I57">
            <v>134914</v>
          </cell>
          <cell r="J57">
            <v>73189</v>
          </cell>
          <cell r="K57">
            <v>3781</v>
          </cell>
          <cell r="L57">
            <v>265103</v>
          </cell>
          <cell r="M57">
            <v>152331</v>
          </cell>
        </row>
        <row r="58">
          <cell r="D58">
            <v>1508098</v>
          </cell>
          <cell r="E58">
            <v>559109</v>
          </cell>
          <cell r="F58">
            <v>60605</v>
          </cell>
          <cell r="G58">
            <v>5960</v>
          </cell>
          <cell r="H58">
            <v>38389</v>
          </cell>
          <cell r="I58">
            <v>80593</v>
          </cell>
          <cell r="J58">
            <v>43721</v>
          </cell>
          <cell r="K58">
            <v>1887</v>
          </cell>
          <cell r="L58">
            <v>0</v>
          </cell>
          <cell r="M58">
            <v>76010</v>
          </cell>
        </row>
        <row r="59">
          <cell r="D59">
            <v>575284</v>
          </cell>
          <cell r="E59">
            <v>213433</v>
          </cell>
          <cell r="F59">
            <v>23118</v>
          </cell>
          <cell r="G59">
            <v>2273</v>
          </cell>
          <cell r="H59">
            <v>14644</v>
          </cell>
          <cell r="I59">
            <v>17858</v>
          </cell>
          <cell r="J59">
            <v>9688</v>
          </cell>
          <cell r="K59">
            <v>720</v>
          </cell>
          <cell r="L59">
            <v>0</v>
          </cell>
          <cell r="M59">
            <v>28995</v>
          </cell>
        </row>
        <row r="60">
          <cell r="D60">
            <v>5129760</v>
          </cell>
          <cell r="E60">
            <v>1903060</v>
          </cell>
          <cell r="F60">
            <v>206147</v>
          </cell>
          <cell r="G60">
            <v>20271</v>
          </cell>
          <cell r="H60">
            <v>130580</v>
          </cell>
          <cell r="I60">
            <v>180995</v>
          </cell>
          <cell r="J60">
            <v>98188</v>
          </cell>
          <cell r="K60">
            <v>6417</v>
          </cell>
          <cell r="L60">
            <v>0</v>
          </cell>
          <cell r="M60">
            <v>258545</v>
          </cell>
        </row>
        <row r="61">
          <cell r="D61">
            <v>1017954</v>
          </cell>
          <cell r="E61">
            <v>377583</v>
          </cell>
          <cell r="F61">
            <v>40908</v>
          </cell>
          <cell r="G61">
            <v>4023</v>
          </cell>
          <cell r="H61">
            <v>25912</v>
          </cell>
          <cell r="I61">
            <v>47491</v>
          </cell>
          <cell r="J61">
            <v>25763</v>
          </cell>
          <cell r="K61">
            <v>1273</v>
          </cell>
          <cell r="L61">
            <v>104796</v>
          </cell>
          <cell r="M61">
            <v>51306</v>
          </cell>
        </row>
        <row r="62">
          <cell r="D62">
            <v>4293780</v>
          </cell>
          <cell r="E62">
            <v>1591855</v>
          </cell>
          <cell r="F62">
            <v>172552</v>
          </cell>
          <cell r="G62">
            <v>16968</v>
          </cell>
          <cell r="H62">
            <v>109299</v>
          </cell>
          <cell r="I62">
            <v>180485</v>
          </cell>
          <cell r="J62">
            <v>97911</v>
          </cell>
          <cell r="K62">
            <v>5372</v>
          </cell>
          <cell r="L62">
            <v>0</v>
          </cell>
          <cell r="M62">
            <v>216411</v>
          </cell>
        </row>
        <row r="63">
          <cell r="D63">
            <v>1766365</v>
          </cell>
          <cell r="E63">
            <v>654980</v>
          </cell>
          <cell r="F63">
            <v>70985</v>
          </cell>
          <cell r="G63">
            <v>6980</v>
          </cell>
          <cell r="H63">
            <v>44963</v>
          </cell>
          <cell r="I63">
            <v>88804</v>
          </cell>
          <cell r="J63">
            <v>48175</v>
          </cell>
          <cell r="K63">
            <v>2210</v>
          </cell>
          <cell r="L63">
            <v>0</v>
          </cell>
          <cell r="M63">
            <v>89027</v>
          </cell>
        </row>
        <row r="64">
          <cell r="D64">
            <v>1243396</v>
          </cell>
          <cell r="E64">
            <v>460988</v>
          </cell>
          <cell r="F64">
            <v>49967</v>
          </cell>
          <cell r="G64">
            <v>4914</v>
          </cell>
          <cell r="H64">
            <v>31651</v>
          </cell>
          <cell r="I64">
            <v>62309</v>
          </cell>
          <cell r="J64">
            <v>33802</v>
          </cell>
          <cell r="K64">
            <v>1556</v>
          </cell>
          <cell r="L64">
            <v>0</v>
          </cell>
          <cell r="M64">
            <v>62668</v>
          </cell>
        </row>
        <row r="65">
          <cell r="D65">
            <v>1709759</v>
          </cell>
          <cell r="E65">
            <v>633791</v>
          </cell>
          <cell r="F65">
            <v>68709</v>
          </cell>
          <cell r="G65">
            <v>6756</v>
          </cell>
          <cell r="H65">
            <v>43522</v>
          </cell>
          <cell r="I65">
            <v>88030</v>
          </cell>
          <cell r="J65">
            <v>47756</v>
          </cell>
          <cell r="K65">
            <v>2139</v>
          </cell>
          <cell r="L65">
            <v>0</v>
          </cell>
          <cell r="M65">
            <v>86174</v>
          </cell>
        </row>
        <row r="66">
          <cell r="D66">
            <v>3312047</v>
          </cell>
          <cell r="E66">
            <v>1228402</v>
          </cell>
          <cell r="F66">
            <v>133100</v>
          </cell>
          <cell r="G66">
            <v>13088</v>
          </cell>
          <cell r="H66">
            <v>84309</v>
          </cell>
          <cell r="I66">
            <v>143973</v>
          </cell>
          <cell r="J66">
            <v>78104</v>
          </cell>
          <cell r="K66">
            <v>4143</v>
          </cell>
          <cell r="L66">
            <v>0</v>
          </cell>
          <cell r="M66">
            <v>166931</v>
          </cell>
        </row>
        <row r="67">
          <cell r="D67">
            <v>15065425</v>
          </cell>
          <cell r="E67">
            <v>5596317</v>
          </cell>
          <cell r="F67">
            <v>605430</v>
          </cell>
          <cell r="G67">
            <v>59536</v>
          </cell>
          <cell r="H67">
            <v>383496</v>
          </cell>
          <cell r="I67">
            <v>688297</v>
          </cell>
          <cell r="J67">
            <v>373386</v>
          </cell>
          <cell r="K67">
            <v>18847</v>
          </cell>
          <cell r="L67">
            <v>3541795</v>
          </cell>
          <cell r="M67">
            <v>759314</v>
          </cell>
        </row>
      </sheetData>
      <sheetData sheetId="3">
        <row r="10">
          <cell r="D10">
            <v>712500</v>
          </cell>
          <cell r="E10">
            <v>369070</v>
          </cell>
          <cell r="F10">
            <v>17654</v>
          </cell>
          <cell r="G10">
            <v>5792</v>
          </cell>
          <cell r="H10">
            <v>50718</v>
          </cell>
          <cell r="I10">
            <v>28414</v>
          </cell>
          <cell r="J10">
            <v>17257</v>
          </cell>
          <cell r="K10">
            <v>1087</v>
          </cell>
          <cell r="L10">
            <v>65695</v>
          </cell>
          <cell r="M10"/>
        </row>
        <row r="11">
          <cell r="D11">
            <v>591688</v>
          </cell>
          <cell r="E11">
            <v>306490</v>
          </cell>
          <cell r="F11">
            <v>14661</v>
          </cell>
          <cell r="G11">
            <v>4810</v>
          </cell>
          <cell r="H11">
            <v>42119</v>
          </cell>
          <cell r="I11">
            <v>22945</v>
          </cell>
          <cell r="J11">
            <v>13936</v>
          </cell>
          <cell r="K11">
            <v>903</v>
          </cell>
          <cell r="L11">
            <v>0</v>
          </cell>
          <cell r="M11"/>
        </row>
        <row r="12">
          <cell r="D12">
            <v>475309</v>
          </cell>
          <cell r="E12">
            <v>246207</v>
          </cell>
          <cell r="F12">
            <v>11777</v>
          </cell>
          <cell r="G12">
            <v>3864</v>
          </cell>
          <cell r="H12">
            <v>33834</v>
          </cell>
          <cell r="I12">
            <v>14219</v>
          </cell>
          <cell r="J12">
            <v>8636</v>
          </cell>
          <cell r="K12">
            <v>725</v>
          </cell>
          <cell r="L12">
            <v>44196</v>
          </cell>
          <cell r="M12"/>
        </row>
        <row r="13">
          <cell r="D13">
            <v>546464</v>
          </cell>
          <cell r="E13">
            <v>283065</v>
          </cell>
          <cell r="F13">
            <v>13540</v>
          </cell>
          <cell r="G13">
            <v>4442</v>
          </cell>
          <cell r="H13">
            <v>38900</v>
          </cell>
          <cell r="I13">
            <v>20752</v>
          </cell>
          <cell r="J13">
            <v>12604</v>
          </cell>
          <cell r="K13">
            <v>834</v>
          </cell>
          <cell r="L13">
            <v>0</v>
          </cell>
          <cell r="M13"/>
        </row>
        <row r="14">
          <cell r="D14">
            <v>3573318</v>
          </cell>
          <cell r="E14">
            <v>1850953</v>
          </cell>
          <cell r="F14">
            <v>88540</v>
          </cell>
          <cell r="G14">
            <v>29047</v>
          </cell>
          <cell r="H14">
            <v>254363</v>
          </cell>
          <cell r="I14">
            <v>171452</v>
          </cell>
          <cell r="J14">
            <v>104135</v>
          </cell>
          <cell r="K14">
            <v>5453</v>
          </cell>
          <cell r="L14">
            <v>76143</v>
          </cell>
          <cell r="M14"/>
        </row>
        <row r="15">
          <cell r="D15">
            <v>765201</v>
          </cell>
          <cell r="E15">
            <v>396369</v>
          </cell>
          <cell r="F15">
            <v>18960</v>
          </cell>
          <cell r="G15">
            <v>6220</v>
          </cell>
          <cell r="H15">
            <v>54470</v>
          </cell>
          <cell r="I15">
            <v>34759</v>
          </cell>
          <cell r="J15">
            <v>21112</v>
          </cell>
          <cell r="K15">
            <v>1168</v>
          </cell>
          <cell r="L15">
            <v>0</v>
          </cell>
          <cell r="M15"/>
        </row>
        <row r="16">
          <cell r="D16">
            <v>1495142</v>
          </cell>
          <cell r="E16">
            <v>774473</v>
          </cell>
          <cell r="F16">
            <v>37047</v>
          </cell>
          <cell r="G16">
            <v>12154</v>
          </cell>
          <cell r="H16">
            <v>106430</v>
          </cell>
          <cell r="I16">
            <v>58602</v>
          </cell>
          <cell r="J16">
            <v>35593</v>
          </cell>
          <cell r="K16">
            <v>2282</v>
          </cell>
          <cell r="L16">
            <v>96666</v>
          </cell>
          <cell r="M16"/>
        </row>
        <row r="17">
          <cell r="D17">
            <v>984499</v>
          </cell>
          <cell r="E17">
            <v>509964</v>
          </cell>
          <cell r="F17">
            <v>24394</v>
          </cell>
          <cell r="G17">
            <v>8003</v>
          </cell>
          <cell r="H17">
            <v>70081</v>
          </cell>
          <cell r="I17">
            <v>48987</v>
          </cell>
          <cell r="J17">
            <v>29753</v>
          </cell>
          <cell r="K17">
            <v>1502</v>
          </cell>
          <cell r="L17">
            <v>0</v>
          </cell>
          <cell r="M17"/>
        </row>
        <row r="18">
          <cell r="D18">
            <v>1513777</v>
          </cell>
          <cell r="E18">
            <v>784125</v>
          </cell>
          <cell r="F18">
            <v>37508</v>
          </cell>
          <cell r="G18">
            <v>12305</v>
          </cell>
          <cell r="H18">
            <v>107757</v>
          </cell>
          <cell r="I18">
            <v>51356</v>
          </cell>
          <cell r="J18">
            <v>31192</v>
          </cell>
          <cell r="K18">
            <v>2310</v>
          </cell>
          <cell r="L18">
            <v>0</v>
          </cell>
          <cell r="M18"/>
        </row>
        <row r="19">
          <cell r="D19">
            <v>371922</v>
          </cell>
          <cell r="E19">
            <v>192653</v>
          </cell>
          <cell r="F19">
            <v>9215</v>
          </cell>
          <cell r="G19">
            <v>3023</v>
          </cell>
          <cell r="H19">
            <v>26475</v>
          </cell>
          <cell r="I19">
            <v>9599</v>
          </cell>
          <cell r="J19">
            <v>5830</v>
          </cell>
          <cell r="K19">
            <v>568</v>
          </cell>
          <cell r="L19">
            <v>23883</v>
          </cell>
          <cell r="M19"/>
        </row>
        <row r="20">
          <cell r="D20">
            <v>430123</v>
          </cell>
          <cell r="E20">
            <v>222801</v>
          </cell>
          <cell r="F20">
            <v>10658</v>
          </cell>
          <cell r="G20">
            <v>3496</v>
          </cell>
          <cell r="H20">
            <v>30617</v>
          </cell>
          <cell r="I20">
            <v>13320</v>
          </cell>
          <cell r="J20">
            <v>8090</v>
          </cell>
          <cell r="K20">
            <v>656</v>
          </cell>
          <cell r="L20">
            <v>0</v>
          </cell>
          <cell r="M20"/>
        </row>
        <row r="21">
          <cell r="D21">
            <v>16047121</v>
          </cell>
          <cell r="E21">
            <v>8312294</v>
          </cell>
          <cell r="F21">
            <v>397615</v>
          </cell>
          <cell r="G21">
            <v>130444</v>
          </cell>
          <cell r="H21">
            <v>1142298</v>
          </cell>
          <cell r="I21">
            <v>865981</v>
          </cell>
          <cell r="J21">
            <v>525972</v>
          </cell>
          <cell r="K21">
            <v>24488</v>
          </cell>
          <cell r="L21">
            <v>3428677</v>
          </cell>
          <cell r="M21"/>
        </row>
        <row r="22">
          <cell r="D22">
            <v>921407</v>
          </cell>
          <cell r="E22">
            <v>477282</v>
          </cell>
          <cell r="F22">
            <v>22831</v>
          </cell>
          <cell r="G22">
            <v>7490</v>
          </cell>
          <cell r="H22">
            <v>65590</v>
          </cell>
          <cell r="I22">
            <v>37183</v>
          </cell>
          <cell r="J22">
            <v>22583</v>
          </cell>
          <cell r="K22">
            <v>1406</v>
          </cell>
          <cell r="L22">
            <v>93051</v>
          </cell>
          <cell r="M22"/>
        </row>
        <row r="23">
          <cell r="D23">
            <v>628406</v>
          </cell>
          <cell r="E23">
            <v>325510</v>
          </cell>
          <cell r="F23">
            <v>15571</v>
          </cell>
          <cell r="G23">
            <v>5108</v>
          </cell>
          <cell r="H23">
            <v>44732</v>
          </cell>
          <cell r="I23">
            <v>26084</v>
          </cell>
          <cell r="J23">
            <v>15843</v>
          </cell>
          <cell r="K23">
            <v>959</v>
          </cell>
          <cell r="L23">
            <v>0</v>
          </cell>
          <cell r="M23"/>
        </row>
        <row r="24">
          <cell r="D24">
            <v>2560452</v>
          </cell>
          <cell r="E24">
            <v>1326296</v>
          </cell>
          <cell r="F24">
            <v>63443</v>
          </cell>
          <cell r="G24">
            <v>20813</v>
          </cell>
          <cell r="H24">
            <v>182263</v>
          </cell>
          <cell r="I24">
            <v>99992</v>
          </cell>
          <cell r="J24">
            <v>60733</v>
          </cell>
          <cell r="K24">
            <v>3907</v>
          </cell>
          <cell r="L24">
            <v>0</v>
          </cell>
          <cell r="M24"/>
        </row>
        <row r="25">
          <cell r="D25">
            <v>1642658</v>
          </cell>
          <cell r="E25">
            <v>850885</v>
          </cell>
          <cell r="F25">
            <v>40702</v>
          </cell>
          <cell r="G25">
            <v>13353</v>
          </cell>
          <cell r="H25">
            <v>116931</v>
          </cell>
          <cell r="I25">
            <v>88162</v>
          </cell>
          <cell r="J25">
            <v>53547</v>
          </cell>
          <cell r="K25">
            <v>2507</v>
          </cell>
          <cell r="L25">
            <v>0</v>
          </cell>
          <cell r="M25"/>
        </row>
        <row r="26">
          <cell r="D26">
            <v>14427437</v>
          </cell>
          <cell r="E26">
            <v>7473309</v>
          </cell>
          <cell r="F26">
            <v>357483</v>
          </cell>
          <cell r="G26">
            <v>117278</v>
          </cell>
          <cell r="H26">
            <v>1027002</v>
          </cell>
          <cell r="I26">
            <v>724396</v>
          </cell>
          <cell r="J26">
            <v>439978</v>
          </cell>
          <cell r="K26">
            <v>22016</v>
          </cell>
          <cell r="L26">
            <v>2604047</v>
          </cell>
          <cell r="M26"/>
        </row>
        <row r="27">
          <cell r="D27">
            <v>645749</v>
          </cell>
          <cell r="E27">
            <v>334493</v>
          </cell>
          <cell r="F27">
            <v>16000</v>
          </cell>
          <cell r="G27">
            <v>5249</v>
          </cell>
          <cell r="H27">
            <v>45967</v>
          </cell>
          <cell r="I27">
            <v>21246</v>
          </cell>
          <cell r="J27">
            <v>12904</v>
          </cell>
          <cell r="K27">
            <v>985</v>
          </cell>
          <cell r="L27">
            <v>9755</v>
          </cell>
          <cell r="M27"/>
        </row>
        <row r="28">
          <cell r="D28">
            <v>2508666</v>
          </cell>
          <cell r="E28">
            <v>1299471</v>
          </cell>
          <cell r="F28">
            <v>62160</v>
          </cell>
          <cell r="G28">
            <v>20392</v>
          </cell>
          <cell r="H28">
            <v>178576</v>
          </cell>
          <cell r="I28">
            <v>103100</v>
          </cell>
          <cell r="J28">
            <v>62619</v>
          </cell>
          <cell r="K28">
            <v>3828</v>
          </cell>
          <cell r="L28">
            <v>30089</v>
          </cell>
          <cell r="M28"/>
        </row>
        <row r="29">
          <cell r="D29">
            <v>5704148</v>
          </cell>
          <cell r="E29">
            <v>2954708</v>
          </cell>
          <cell r="F29">
            <v>141337</v>
          </cell>
          <cell r="G29">
            <v>46368</v>
          </cell>
          <cell r="H29">
            <v>406044</v>
          </cell>
          <cell r="I29">
            <v>252557</v>
          </cell>
          <cell r="J29">
            <v>153396</v>
          </cell>
          <cell r="K29">
            <v>8704</v>
          </cell>
          <cell r="L29">
            <v>789072</v>
          </cell>
          <cell r="M29"/>
        </row>
        <row r="30">
          <cell r="D30">
            <v>727263</v>
          </cell>
          <cell r="E30">
            <v>376717</v>
          </cell>
          <cell r="F30">
            <v>18020</v>
          </cell>
          <cell r="G30">
            <v>5912</v>
          </cell>
          <cell r="H30">
            <v>51770</v>
          </cell>
          <cell r="I30">
            <v>22686</v>
          </cell>
          <cell r="J30">
            <v>13780</v>
          </cell>
          <cell r="K30">
            <v>1110</v>
          </cell>
          <cell r="L30">
            <v>0</v>
          </cell>
          <cell r="M30"/>
        </row>
        <row r="31">
          <cell r="D31">
            <v>1661717</v>
          </cell>
          <cell r="E31">
            <v>860758</v>
          </cell>
          <cell r="F31">
            <v>41174</v>
          </cell>
          <cell r="G31">
            <v>13508</v>
          </cell>
          <cell r="H31">
            <v>118288</v>
          </cell>
          <cell r="I31">
            <v>85763</v>
          </cell>
          <cell r="J31">
            <v>52091</v>
          </cell>
          <cell r="K31">
            <v>2536</v>
          </cell>
          <cell r="L31">
            <v>147449</v>
          </cell>
          <cell r="M31"/>
        </row>
        <row r="32">
          <cell r="D32">
            <v>1548959</v>
          </cell>
          <cell r="E32">
            <v>802349</v>
          </cell>
          <cell r="F32">
            <v>38380</v>
          </cell>
          <cell r="G32">
            <v>12591</v>
          </cell>
          <cell r="H32">
            <v>110261</v>
          </cell>
          <cell r="I32">
            <v>57599</v>
          </cell>
          <cell r="J32">
            <v>34984</v>
          </cell>
          <cell r="K32">
            <v>2364</v>
          </cell>
          <cell r="L32">
            <v>1709</v>
          </cell>
          <cell r="M32"/>
        </row>
        <row r="33">
          <cell r="D33">
            <v>3071341</v>
          </cell>
          <cell r="E33">
            <v>1590932</v>
          </cell>
          <cell r="F33">
            <v>76102</v>
          </cell>
          <cell r="G33">
            <v>24966</v>
          </cell>
          <cell r="H33">
            <v>218631</v>
          </cell>
          <cell r="I33">
            <v>190649</v>
          </cell>
          <cell r="J33">
            <v>115795</v>
          </cell>
          <cell r="K33">
            <v>4687</v>
          </cell>
          <cell r="L33">
            <v>506543</v>
          </cell>
          <cell r="M33"/>
        </row>
        <row r="34">
          <cell r="D34">
            <v>1031363</v>
          </cell>
          <cell r="E34">
            <v>534239</v>
          </cell>
          <cell r="F34">
            <v>25555</v>
          </cell>
          <cell r="G34">
            <v>8384</v>
          </cell>
          <cell r="H34">
            <v>73416</v>
          </cell>
          <cell r="I34">
            <v>51458</v>
          </cell>
          <cell r="J34">
            <v>31254</v>
          </cell>
          <cell r="K34">
            <v>1574</v>
          </cell>
          <cell r="L34">
            <v>0</v>
          </cell>
          <cell r="M34"/>
        </row>
        <row r="35">
          <cell r="D35">
            <v>4508709</v>
          </cell>
          <cell r="E35">
            <v>2335479</v>
          </cell>
          <cell r="F35">
            <v>111717</v>
          </cell>
          <cell r="G35">
            <v>36650</v>
          </cell>
          <cell r="H35">
            <v>320948</v>
          </cell>
          <cell r="I35">
            <v>117084</v>
          </cell>
          <cell r="J35">
            <v>71114</v>
          </cell>
          <cell r="K35">
            <v>6880</v>
          </cell>
          <cell r="L35">
            <v>0</v>
          </cell>
          <cell r="M35"/>
        </row>
        <row r="36">
          <cell r="D36">
            <v>682284</v>
          </cell>
          <cell r="E36">
            <v>353418</v>
          </cell>
          <cell r="F36">
            <v>16906</v>
          </cell>
          <cell r="G36">
            <v>5546</v>
          </cell>
          <cell r="H36">
            <v>48568</v>
          </cell>
          <cell r="I36">
            <v>17400</v>
          </cell>
          <cell r="J36">
            <v>10568</v>
          </cell>
          <cell r="K36">
            <v>1041</v>
          </cell>
          <cell r="L36">
            <v>0</v>
          </cell>
          <cell r="M36"/>
        </row>
        <row r="37">
          <cell r="D37">
            <v>484432</v>
          </cell>
          <cell r="E37">
            <v>250933</v>
          </cell>
          <cell r="F37">
            <v>12003</v>
          </cell>
          <cell r="G37">
            <v>3938</v>
          </cell>
          <cell r="H37">
            <v>34484</v>
          </cell>
          <cell r="I37">
            <v>14366</v>
          </cell>
          <cell r="J37">
            <v>8725</v>
          </cell>
          <cell r="K37">
            <v>739</v>
          </cell>
          <cell r="L37">
            <v>19888</v>
          </cell>
          <cell r="M37"/>
        </row>
        <row r="38">
          <cell r="D38">
            <v>1842059</v>
          </cell>
          <cell r="E38">
            <v>954173</v>
          </cell>
          <cell r="F38">
            <v>45642</v>
          </cell>
          <cell r="G38">
            <v>14974</v>
          </cell>
          <cell r="H38">
            <v>131125</v>
          </cell>
          <cell r="I38">
            <v>92225</v>
          </cell>
          <cell r="J38">
            <v>56015</v>
          </cell>
          <cell r="K38">
            <v>2811</v>
          </cell>
          <cell r="L38">
            <v>0</v>
          </cell>
          <cell r="M38"/>
        </row>
        <row r="39">
          <cell r="D39">
            <v>431724</v>
          </cell>
          <cell r="E39">
            <v>223630</v>
          </cell>
          <cell r="F39">
            <v>10697</v>
          </cell>
          <cell r="G39">
            <v>3509</v>
          </cell>
          <cell r="H39">
            <v>30732</v>
          </cell>
          <cell r="I39">
            <v>12983</v>
          </cell>
          <cell r="J39">
            <v>7885</v>
          </cell>
          <cell r="K39">
            <v>659</v>
          </cell>
          <cell r="L39">
            <v>0</v>
          </cell>
          <cell r="M39"/>
        </row>
        <row r="40">
          <cell r="D40">
            <v>1303194</v>
          </cell>
          <cell r="E40">
            <v>675045</v>
          </cell>
          <cell r="F40">
            <v>32291</v>
          </cell>
          <cell r="G40">
            <v>10593</v>
          </cell>
          <cell r="H40">
            <v>92766</v>
          </cell>
          <cell r="I40">
            <v>43301</v>
          </cell>
          <cell r="J40">
            <v>26299</v>
          </cell>
          <cell r="K40">
            <v>1989</v>
          </cell>
          <cell r="L40">
            <v>666</v>
          </cell>
          <cell r="M40"/>
        </row>
        <row r="41">
          <cell r="D41">
            <v>1250611</v>
          </cell>
          <cell r="E41">
            <v>647807</v>
          </cell>
          <cell r="F41">
            <v>30988</v>
          </cell>
          <cell r="G41">
            <v>10166</v>
          </cell>
          <cell r="H41">
            <v>89024</v>
          </cell>
          <cell r="I41">
            <v>52163</v>
          </cell>
          <cell r="J41">
            <v>31683</v>
          </cell>
          <cell r="K41">
            <v>1908</v>
          </cell>
          <cell r="L41">
            <v>0</v>
          </cell>
          <cell r="M41"/>
        </row>
        <row r="42">
          <cell r="D42">
            <v>715159</v>
          </cell>
          <cell r="E42">
            <v>370447</v>
          </cell>
          <cell r="F42">
            <v>17720</v>
          </cell>
          <cell r="G42">
            <v>5813</v>
          </cell>
          <cell r="H42">
            <v>50908</v>
          </cell>
          <cell r="I42">
            <v>22663</v>
          </cell>
          <cell r="J42">
            <v>13765</v>
          </cell>
          <cell r="K42">
            <v>1091</v>
          </cell>
          <cell r="L42">
            <v>37940</v>
          </cell>
          <cell r="M42"/>
        </row>
        <row r="43">
          <cell r="D43">
            <v>3039904</v>
          </cell>
          <cell r="E43">
            <v>1574649</v>
          </cell>
          <cell r="F43">
            <v>75323</v>
          </cell>
          <cell r="G43">
            <v>24711</v>
          </cell>
          <cell r="H43">
            <v>216393</v>
          </cell>
          <cell r="I43">
            <v>124935</v>
          </cell>
          <cell r="J43">
            <v>75881</v>
          </cell>
          <cell r="K43">
            <v>4639</v>
          </cell>
          <cell r="L43">
            <v>84110</v>
          </cell>
          <cell r="M43"/>
        </row>
        <row r="44">
          <cell r="D44">
            <v>1235156</v>
          </cell>
          <cell r="E44">
            <v>639802</v>
          </cell>
          <cell r="F44">
            <v>30605</v>
          </cell>
          <cell r="G44">
            <v>10040</v>
          </cell>
          <cell r="H44">
            <v>87923</v>
          </cell>
          <cell r="I44">
            <v>66010</v>
          </cell>
          <cell r="J44">
            <v>40092</v>
          </cell>
          <cell r="K44">
            <v>1885</v>
          </cell>
          <cell r="L44">
            <v>0</v>
          </cell>
          <cell r="M44"/>
        </row>
        <row r="45">
          <cell r="D45">
            <v>2950623</v>
          </cell>
          <cell r="E45">
            <v>1528402</v>
          </cell>
          <cell r="F45">
            <v>73110</v>
          </cell>
          <cell r="G45">
            <v>23985</v>
          </cell>
          <cell r="H45">
            <v>210037</v>
          </cell>
          <cell r="I45">
            <v>163265</v>
          </cell>
          <cell r="J45">
            <v>99163</v>
          </cell>
          <cell r="K45">
            <v>4503</v>
          </cell>
          <cell r="L45">
            <v>0</v>
          </cell>
          <cell r="M45"/>
        </row>
        <row r="46">
          <cell r="D46">
            <v>1328310</v>
          </cell>
          <cell r="E46">
            <v>688055</v>
          </cell>
          <cell r="F46">
            <v>32913</v>
          </cell>
          <cell r="G46">
            <v>10798</v>
          </cell>
          <cell r="H46">
            <v>94554</v>
          </cell>
          <cell r="I46">
            <v>70338</v>
          </cell>
          <cell r="J46">
            <v>42721</v>
          </cell>
          <cell r="K46">
            <v>2027</v>
          </cell>
          <cell r="L46">
            <v>0</v>
          </cell>
          <cell r="M46"/>
        </row>
        <row r="47">
          <cell r="D47">
            <v>5186231</v>
          </cell>
          <cell r="E47">
            <v>2686431</v>
          </cell>
          <cell r="F47">
            <v>128504</v>
          </cell>
          <cell r="G47">
            <v>42158</v>
          </cell>
          <cell r="H47">
            <v>369176</v>
          </cell>
          <cell r="I47">
            <v>279156</v>
          </cell>
          <cell r="J47">
            <v>169551</v>
          </cell>
          <cell r="K47">
            <v>7914</v>
          </cell>
          <cell r="L47">
            <v>0</v>
          </cell>
          <cell r="M47"/>
        </row>
        <row r="48">
          <cell r="D48">
            <v>4672686</v>
          </cell>
          <cell r="E48">
            <v>2420418</v>
          </cell>
          <cell r="F48">
            <v>115780</v>
          </cell>
          <cell r="G48">
            <v>37983</v>
          </cell>
          <cell r="H48">
            <v>332621</v>
          </cell>
          <cell r="I48">
            <v>254263</v>
          </cell>
          <cell r="J48">
            <v>154432</v>
          </cell>
          <cell r="K48">
            <v>7130</v>
          </cell>
          <cell r="L48">
            <v>506610</v>
          </cell>
          <cell r="M48"/>
        </row>
        <row r="49">
          <cell r="D49">
            <v>1797472</v>
          </cell>
          <cell r="E49">
            <v>931078</v>
          </cell>
          <cell r="F49">
            <v>44538</v>
          </cell>
          <cell r="G49">
            <v>14611</v>
          </cell>
          <cell r="H49">
            <v>127951</v>
          </cell>
          <cell r="I49">
            <v>90205</v>
          </cell>
          <cell r="J49">
            <v>54787</v>
          </cell>
          <cell r="K49">
            <v>2743</v>
          </cell>
          <cell r="L49">
            <v>0</v>
          </cell>
          <cell r="M49"/>
        </row>
        <row r="50">
          <cell r="D50">
            <v>451331</v>
          </cell>
          <cell r="E50">
            <v>233786</v>
          </cell>
          <cell r="F50">
            <v>11183</v>
          </cell>
          <cell r="G50">
            <v>3669</v>
          </cell>
          <cell r="H50">
            <v>32128</v>
          </cell>
          <cell r="I50">
            <v>14554</v>
          </cell>
          <cell r="J50">
            <v>8839</v>
          </cell>
          <cell r="K50">
            <v>689</v>
          </cell>
          <cell r="L50">
            <v>22374</v>
          </cell>
          <cell r="M50"/>
        </row>
        <row r="51">
          <cell r="D51">
            <v>5044801</v>
          </cell>
          <cell r="E51">
            <v>2613171</v>
          </cell>
          <cell r="F51">
            <v>125000</v>
          </cell>
          <cell r="G51">
            <v>41008</v>
          </cell>
          <cell r="H51">
            <v>359109</v>
          </cell>
          <cell r="I51">
            <v>250632</v>
          </cell>
          <cell r="J51">
            <v>152226</v>
          </cell>
          <cell r="K51">
            <v>7698</v>
          </cell>
          <cell r="L51">
            <v>0</v>
          </cell>
          <cell r="M51"/>
        </row>
        <row r="52">
          <cell r="D52">
            <v>297203</v>
          </cell>
          <cell r="E52">
            <v>153949</v>
          </cell>
          <cell r="F52">
            <v>7364</v>
          </cell>
          <cell r="G52">
            <v>2416</v>
          </cell>
          <cell r="H52">
            <v>21156</v>
          </cell>
          <cell r="I52">
            <v>8212</v>
          </cell>
          <cell r="J52">
            <v>4987</v>
          </cell>
          <cell r="K52">
            <v>454</v>
          </cell>
          <cell r="L52">
            <v>0</v>
          </cell>
          <cell r="M52"/>
        </row>
        <row r="53">
          <cell r="D53">
            <v>1385216</v>
          </cell>
          <cell r="E53">
            <v>717532</v>
          </cell>
          <cell r="F53">
            <v>34323</v>
          </cell>
          <cell r="G53">
            <v>11260</v>
          </cell>
          <cell r="H53">
            <v>98605</v>
          </cell>
          <cell r="I53">
            <v>65368</v>
          </cell>
          <cell r="J53">
            <v>39703</v>
          </cell>
          <cell r="K53">
            <v>2114</v>
          </cell>
          <cell r="L53">
            <v>140888</v>
          </cell>
          <cell r="M53"/>
        </row>
        <row r="54">
          <cell r="D54">
            <v>981140</v>
          </cell>
          <cell r="E54">
            <v>508223</v>
          </cell>
          <cell r="F54">
            <v>24311</v>
          </cell>
          <cell r="G54">
            <v>7975</v>
          </cell>
          <cell r="H54">
            <v>69842</v>
          </cell>
          <cell r="I54">
            <v>37595</v>
          </cell>
          <cell r="J54">
            <v>22834</v>
          </cell>
          <cell r="K54">
            <v>1497</v>
          </cell>
          <cell r="L54">
            <v>100244</v>
          </cell>
          <cell r="M54"/>
        </row>
        <row r="55">
          <cell r="D55">
            <v>941304</v>
          </cell>
          <cell r="E55">
            <v>487589</v>
          </cell>
          <cell r="F55">
            <v>23324</v>
          </cell>
          <cell r="G55">
            <v>7652</v>
          </cell>
          <cell r="H55">
            <v>67006</v>
          </cell>
          <cell r="I55">
            <v>33048</v>
          </cell>
          <cell r="J55">
            <v>20072</v>
          </cell>
          <cell r="K55">
            <v>1436</v>
          </cell>
          <cell r="L55">
            <v>153854</v>
          </cell>
          <cell r="M55"/>
        </row>
        <row r="56">
          <cell r="D56">
            <v>744938</v>
          </cell>
          <cell r="E56">
            <v>385873</v>
          </cell>
          <cell r="F56">
            <v>18458</v>
          </cell>
          <cell r="G56">
            <v>6055</v>
          </cell>
          <cell r="H56">
            <v>53027</v>
          </cell>
          <cell r="I56">
            <v>26298</v>
          </cell>
          <cell r="J56">
            <v>15973</v>
          </cell>
          <cell r="K56">
            <v>1137</v>
          </cell>
          <cell r="L56">
            <v>0</v>
          </cell>
          <cell r="M56"/>
        </row>
        <row r="57">
          <cell r="D57">
            <v>2477782</v>
          </cell>
          <cell r="E57">
            <v>1283473</v>
          </cell>
          <cell r="F57">
            <v>61394</v>
          </cell>
          <cell r="G57">
            <v>20141</v>
          </cell>
          <cell r="H57">
            <v>176379</v>
          </cell>
          <cell r="I57">
            <v>114680</v>
          </cell>
          <cell r="J57">
            <v>69654</v>
          </cell>
          <cell r="K57">
            <v>3781</v>
          </cell>
          <cell r="L57">
            <v>536960</v>
          </cell>
          <cell r="M57"/>
        </row>
        <row r="58">
          <cell r="D58">
            <v>1236357</v>
          </cell>
          <cell r="E58">
            <v>640424</v>
          </cell>
          <cell r="F58">
            <v>30634</v>
          </cell>
          <cell r="G58">
            <v>10050</v>
          </cell>
          <cell r="H58">
            <v>88009</v>
          </cell>
          <cell r="I58">
            <v>68507</v>
          </cell>
          <cell r="J58">
            <v>41610</v>
          </cell>
          <cell r="K58">
            <v>1887</v>
          </cell>
          <cell r="L58">
            <v>0</v>
          </cell>
          <cell r="M58"/>
        </row>
        <row r="59">
          <cell r="D59">
            <v>471624</v>
          </cell>
          <cell r="E59">
            <v>244298</v>
          </cell>
          <cell r="F59">
            <v>11686</v>
          </cell>
          <cell r="G59">
            <v>3834</v>
          </cell>
          <cell r="H59">
            <v>33572</v>
          </cell>
          <cell r="I59">
            <v>15180</v>
          </cell>
          <cell r="J59">
            <v>9219</v>
          </cell>
          <cell r="K59">
            <v>720</v>
          </cell>
          <cell r="L59">
            <v>0</v>
          </cell>
          <cell r="M59"/>
        </row>
        <row r="60">
          <cell r="D60">
            <v>4205440</v>
          </cell>
          <cell r="E60">
            <v>2178388</v>
          </cell>
          <cell r="F60">
            <v>104202</v>
          </cell>
          <cell r="G60">
            <v>34185</v>
          </cell>
          <cell r="H60">
            <v>299360</v>
          </cell>
          <cell r="I60">
            <v>153851</v>
          </cell>
          <cell r="J60">
            <v>93445</v>
          </cell>
          <cell r="K60">
            <v>6417</v>
          </cell>
          <cell r="L60">
            <v>870160</v>
          </cell>
          <cell r="M60"/>
        </row>
        <row r="61">
          <cell r="D61">
            <v>834531</v>
          </cell>
          <cell r="E61">
            <v>432281</v>
          </cell>
          <cell r="F61">
            <v>20678</v>
          </cell>
          <cell r="G61">
            <v>6784</v>
          </cell>
          <cell r="H61">
            <v>59405</v>
          </cell>
          <cell r="I61">
            <v>40369</v>
          </cell>
          <cell r="J61">
            <v>24519</v>
          </cell>
          <cell r="K61">
            <v>1273</v>
          </cell>
          <cell r="L61">
            <v>36928</v>
          </cell>
          <cell r="M61"/>
        </row>
        <row r="62">
          <cell r="D62">
            <v>3520093</v>
          </cell>
          <cell r="E62">
            <v>1823383</v>
          </cell>
          <cell r="F62">
            <v>87221</v>
          </cell>
          <cell r="G62">
            <v>28614</v>
          </cell>
          <cell r="H62">
            <v>250574</v>
          </cell>
          <cell r="I62">
            <v>153417</v>
          </cell>
          <cell r="J62">
            <v>93182</v>
          </cell>
          <cell r="K62">
            <v>5372</v>
          </cell>
          <cell r="L62">
            <v>5176</v>
          </cell>
          <cell r="M62"/>
        </row>
        <row r="63">
          <cell r="D63">
            <v>1448088</v>
          </cell>
          <cell r="E63">
            <v>750099</v>
          </cell>
          <cell r="F63">
            <v>35881</v>
          </cell>
          <cell r="G63">
            <v>11771</v>
          </cell>
          <cell r="H63">
            <v>103080</v>
          </cell>
          <cell r="I63">
            <v>75487</v>
          </cell>
          <cell r="J63">
            <v>45849</v>
          </cell>
          <cell r="K63">
            <v>2210</v>
          </cell>
          <cell r="L63">
            <v>0</v>
          </cell>
          <cell r="M63"/>
        </row>
        <row r="64">
          <cell r="D64">
            <v>1019351</v>
          </cell>
          <cell r="E64">
            <v>528016</v>
          </cell>
          <cell r="F64">
            <v>25257</v>
          </cell>
          <cell r="G64">
            <v>8286</v>
          </cell>
          <cell r="H64">
            <v>72561</v>
          </cell>
          <cell r="I64">
            <v>52965</v>
          </cell>
          <cell r="J64">
            <v>32170</v>
          </cell>
          <cell r="K64">
            <v>1556</v>
          </cell>
          <cell r="L64">
            <v>0</v>
          </cell>
          <cell r="M64"/>
        </row>
        <row r="65">
          <cell r="D65">
            <v>1401681</v>
          </cell>
          <cell r="E65">
            <v>726061</v>
          </cell>
          <cell r="F65">
            <v>34731</v>
          </cell>
          <cell r="G65">
            <v>11394</v>
          </cell>
          <cell r="H65">
            <v>99777</v>
          </cell>
          <cell r="I65">
            <v>74829</v>
          </cell>
          <cell r="J65">
            <v>45449</v>
          </cell>
          <cell r="K65">
            <v>2139</v>
          </cell>
          <cell r="L65">
            <v>0</v>
          </cell>
          <cell r="M65"/>
        </row>
        <row r="66">
          <cell r="D66">
            <v>2715256</v>
          </cell>
          <cell r="E66">
            <v>1406483</v>
          </cell>
          <cell r="F66">
            <v>67279</v>
          </cell>
          <cell r="G66">
            <v>22072</v>
          </cell>
          <cell r="H66">
            <v>193283</v>
          </cell>
          <cell r="I66">
            <v>122383</v>
          </cell>
          <cell r="J66">
            <v>74332</v>
          </cell>
          <cell r="K66">
            <v>4143</v>
          </cell>
          <cell r="L66">
            <v>0</v>
          </cell>
          <cell r="M66"/>
        </row>
        <row r="67">
          <cell r="D67">
            <v>12350821</v>
          </cell>
          <cell r="E67">
            <v>6397634</v>
          </cell>
          <cell r="F67">
            <v>306026</v>
          </cell>
          <cell r="G67">
            <v>100399</v>
          </cell>
          <cell r="H67">
            <v>879176</v>
          </cell>
          <cell r="I67">
            <v>585070</v>
          </cell>
          <cell r="J67">
            <v>355356</v>
          </cell>
          <cell r="K67">
            <v>18847</v>
          </cell>
          <cell r="L67">
            <v>0</v>
          </cell>
          <cell r="M67"/>
        </row>
      </sheetData>
      <sheetData sheetId="4">
        <row r="10">
          <cell r="D10">
            <v>628376</v>
          </cell>
          <cell r="E10">
            <v>367444</v>
          </cell>
          <cell r="F10">
            <v>21293</v>
          </cell>
          <cell r="G10">
            <v>3315</v>
          </cell>
          <cell r="H10">
            <v>22123</v>
          </cell>
          <cell r="I10">
            <v>30469</v>
          </cell>
          <cell r="J10">
            <v>20614</v>
          </cell>
          <cell r="K10">
            <v>1087</v>
          </cell>
          <cell r="L10">
            <v>0</v>
          </cell>
          <cell r="M10"/>
        </row>
        <row r="11">
          <cell r="D11">
            <v>521828</v>
          </cell>
          <cell r="E11">
            <v>305140</v>
          </cell>
          <cell r="F11">
            <v>17683</v>
          </cell>
          <cell r="G11">
            <v>2753</v>
          </cell>
          <cell r="H11">
            <v>18372</v>
          </cell>
          <cell r="I11">
            <v>24603</v>
          </cell>
          <cell r="J11">
            <v>16646</v>
          </cell>
          <cell r="K11">
            <v>903</v>
          </cell>
          <cell r="L11">
            <v>0</v>
          </cell>
          <cell r="M11"/>
        </row>
        <row r="12">
          <cell r="D12">
            <v>419189</v>
          </cell>
          <cell r="E12">
            <v>245122</v>
          </cell>
          <cell r="F12">
            <v>14205</v>
          </cell>
          <cell r="G12">
            <v>2212</v>
          </cell>
          <cell r="H12">
            <v>14758</v>
          </cell>
          <cell r="I12">
            <v>15246</v>
          </cell>
          <cell r="J12">
            <v>10315</v>
          </cell>
          <cell r="K12">
            <v>725</v>
          </cell>
          <cell r="L12">
            <v>43519</v>
          </cell>
          <cell r="M12"/>
        </row>
        <row r="13">
          <cell r="D13">
            <v>481944</v>
          </cell>
          <cell r="E13">
            <v>281818</v>
          </cell>
          <cell r="F13">
            <v>16331</v>
          </cell>
          <cell r="G13">
            <v>2543</v>
          </cell>
          <cell r="H13">
            <v>16968</v>
          </cell>
          <cell r="I13">
            <v>22253</v>
          </cell>
          <cell r="J13">
            <v>15055</v>
          </cell>
          <cell r="K13">
            <v>834</v>
          </cell>
          <cell r="L13">
            <v>0</v>
          </cell>
          <cell r="M13"/>
        </row>
        <row r="14">
          <cell r="D14">
            <v>3151419</v>
          </cell>
          <cell r="E14">
            <v>1842800</v>
          </cell>
          <cell r="F14">
            <v>106789</v>
          </cell>
          <cell r="G14">
            <v>16628</v>
          </cell>
          <cell r="H14">
            <v>110952</v>
          </cell>
          <cell r="I14">
            <v>183851</v>
          </cell>
          <cell r="J14">
            <v>124387</v>
          </cell>
          <cell r="K14">
            <v>5453</v>
          </cell>
          <cell r="L14">
            <v>1677727</v>
          </cell>
          <cell r="M14"/>
        </row>
        <row r="15">
          <cell r="D15">
            <v>674854</v>
          </cell>
          <cell r="E15">
            <v>394623</v>
          </cell>
          <cell r="F15">
            <v>22868</v>
          </cell>
          <cell r="G15">
            <v>3561</v>
          </cell>
          <cell r="H15">
            <v>23760</v>
          </cell>
          <cell r="I15">
            <v>37272</v>
          </cell>
          <cell r="J15">
            <v>25217</v>
          </cell>
          <cell r="K15">
            <v>1168</v>
          </cell>
          <cell r="L15">
            <v>0</v>
          </cell>
          <cell r="M15"/>
        </row>
        <row r="16">
          <cell r="D16">
            <v>1318612</v>
          </cell>
          <cell r="E16">
            <v>771062</v>
          </cell>
          <cell r="F16">
            <v>44683</v>
          </cell>
          <cell r="G16">
            <v>6957</v>
          </cell>
          <cell r="H16">
            <v>46424</v>
          </cell>
          <cell r="I16">
            <v>62841</v>
          </cell>
          <cell r="J16">
            <v>42515</v>
          </cell>
          <cell r="K16">
            <v>2282</v>
          </cell>
          <cell r="L16">
            <v>105444</v>
          </cell>
          <cell r="M16"/>
        </row>
        <row r="17">
          <cell r="D17">
            <v>868260</v>
          </cell>
          <cell r="E17">
            <v>507717</v>
          </cell>
          <cell r="F17">
            <v>29422</v>
          </cell>
          <cell r="G17">
            <v>4581</v>
          </cell>
          <cell r="H17">
            <v>30569</v>
          </cell>
          <cell r="I17">
            <v>52529</v>
          </cell>
          <cell r="J17">
            <v>35539</v>
          </cell>
          <cell r="K17">
            <v>1502</v>
          </cell>
          <cell r="L17">
            <v>0</v>
          </cell>
          <cell r="M17"/>
        </row>
        <row r="18">
          <cell r="D18">
            <v>1335046</v>
          </cell>
          <cell r="E18">
            <v>780672</v>
          </cell>
          <cell r="F18">
            <v>45239</v>
          </cell>
          <cell r="G18">
            <v>7044</v>
          </cell>
          <cell r="H18">
            <v>47003</v>
          </cell>
          <cell r="I18">
            <v>55069</v>
          </cell>
          <cell r="J18">
            <v>37258</v>
          </cell>
          <cell r="K18">
            <v>2310</v>
          </cell>
          <cell r="L18">
            <v>816509</v>
          </cell>
          <cell r="M18"/>
        </row>
        <row r="19">
          <cell r="D19">
            <v>328010</v>
          </cell>
          <cell r="E19">
            <v>191804</v>
          </cell>
          <cell r="F19">
            <v>11115</v>
          </cell>
          <cell r="G19">
            <v>1731</v>
          </cell>
          <cell r="H19">
            <v>11548</v>
          </cell>
          <cell r="I19">
            <v>10293</v>
          </cell>
          <cell r="J19">
            <v>6964</v>
          </cell>
          <cell r="K19">
            <v>568</v>
          </cell>
          <cell r="L19">
            <v>27933</v>
          </cell>
          <cell r="M19"/>
        </row>
        <row r="20">
          <cell r="D20">
            <v>379339</v>
          </cell>
          <cell r="E20">
            <v>221819</v>
          </cell>
          <cell r="F20">
            <v>12854</v>
          </cell>
          <cell r="G20">
            <v>2002</v>
          </cell>
          <cell r="H20">
            <v>13355</v>
          </cell>
          <cell r="I20">
            <v>14284</v>
          </cell>
          <cell r="J20">
            <v>9664</v>
          </cell>
          <cell r="K20">
            <v>656</v>
          </cell>
          <cell r="L20">
            <v>0</v>
          </cell>
          <cell r="M20"/>
        </row>
        <row r="21">
          <cell r="D21">
            <v>14152449</v>
          </cell>
          <cell r="E21">
            <v>8275682</v>
          </cell>
          <cell r="F21">
            <v>479571</v>
          </cell>
          <cell r="G21">
            <v>74672</v>
          </cell>
          <cell r="H21">
            <v>498266</v>
          </cell>
          <cell r="I21">
            <v>928607</v>
          </cell>
          <cell r="J21">
            <v>628259</v>
          </cell>
          <cell r="K21">
            <v>24488</v>
          </cell>
          <cell r="L21">
            <v>218064</v>
          </cell>
          <cell r="M21"/>
        </row>
        <row r="22">
          <cell r="D22">
            <v>812617</v>
          </cell>
          <cell r="E22">
            <v>475180</v>
          </cell>
          <cell r="F22">
            <v>27536</v>
          </cell>
          <cell r="G22">
            <v>4288</v>
          </cell>
          <cell r="H22">
            <v>28610</v>
          </cell>
          <cell r="I22">
            <v>39872</v>
          </cell>
          <cell r="J22">
            <v>26976</v>
          </cell>
          <cell r="K22">
            <v>1406</v>
          </cell>
          <cell r="L22">
            <v>512931</v>
          </cell>
          <cell r="M22"/>
        </row>
        <row r="23">
          <cell r="D23">
            <v>554211</v>
          </cell>
          <cell r="E23">
            <v>324076</v>
          </cell>
          <cell r="F23">
            <v>18780</v>
          </cell>
          <cell r="G23">
            <v>2924</v>
          </cell>
          <cell r="H23">
            <v>19512</v>
          </cell>
          <cell r="I23">
            <v>27970</v>
          </cell>
          <cell r="J23">
            <v>18924</v>
          </cell>
          <cell r="K23">
            <v>959</v>
          </cell>
          <cell r="L23">
            <v>0</v>
          </cell>
          <cell r="M23"/>
        </row>
        <row r="24">
          <cell r="D24">
            <v>2258142</v>
          </cell>
          <cell r="E24">
            <v>1320454</v>
          </cell>
          <cell r="F24">
            <v>76519</v>
          </cell>
          <cell r="G24">
            <v>11915</v>
          </cell>
          <cell r="H24">
            <v>79502</v>
          </cell>
          <cell r="I24">
            <v>107223</v>
          </cell>
          <cell r="J24">
            <v>72544</v>
          </cell>
          <cell r="K24">
            <v>3907</v>
          </cell>
          <cell r="L24">
            <v>0</v>
          </cell>
          <cell r="M24"/>
        </row>
        <row r="25">
          <cell r="D25">
            <v>1448710</v>
          </cell>
          <cell r="E25">
            <v>847137</v>
          </cell>
          <cell r="F25">
            <v>49091</v>
          </cell>
          <cell r="G25">
            <v>7644</v>
          </cell>
          <cell r="H25">
            <v>51005</v>
          </cell>
          <cell r="I25">
            <v>94538</v>
          </cell>
          <cell r="J25">
            <v>63960</v>
          </cell>
          <cell r="K25">
            <v>2507</v>
          </cell>
          <cell r="L25">
            <v>0</v>
          </cell>
          <cell r="M25"/>
        </row>
        <row r="26">
          <cell r="D26">
            <v>12724000</v>
          </cell>
          <cell r="E26">
            <v>7440393</v>
          </cell>
          <cell r="F26">
            <v>431166</v>
          </cell>
          <cell r="G26">
            <v>67136</v>
          </cell>
          <cell r="H26">
            <v>447974</v>
          </cell>
          <cell r="I26">
            <v>776783</v>
          </cell>
          <cell r="J26">
            <v>525541</v>
          </cell>
          <cell r="K26">
            <v>22016</v>
          </cell>
          <cell r="L26">
            <v>2589576</v>
          </cell>
          <cell r="M26"/>
        </row>
        <row r="27">
          <cell r="D27">
            <v>569506</v>
          </cell>
          <cell r="E27">
            <v>333020</v>
          </cell>
          <cell r="F27">
            <v>19298</v>
          </cell>
          <cell r="G27">
            <v>3005</v>
          </cell>
          <cell r="H27">
            <v>20051</v>
          </cell>
          <cell r="I27">
            <v>22782</v>
          </cell>
          <cell r="J27">
            <v>15414</v>
          </cell>
          <cell r="K27">
            <v>985</v>
          </cell>
          <cell r="L27">
            <v>9981</v>
          </cell>
          <cell r="M27"/>
        </row>
        <row r="28">
          <cell r="D28">
            <v>2212470</v>
          </cell>
          <cell r="E28">
            <v>1293748</v>
          </cell>
          <cell r="F28">
            <v>74972</v>
          </cell>
          <cell r="G28">
            <v>11674</v>
          </cell>
          <cell r="H28">
            <v>77894</v>
          </cell>
          <cell r="I28">
            <v>110555</v>
          </cell>
          <cell r="J28">
            <v>74798</v>
          </cell>
          <cell r="K28">
            <v>3828</v>
          </cell>
          <cell r="L28">
            <v>0</v>
          </cell>
          <cell r="M28"/>
        </row>
        <row r="29">
          <cell r="D29">
            <v>5030664</v>
          </cell>
          <cell r="E29">
            <v>2941694</v>
          </cell>
          <cell r="F29">
            <v>170469</v>
          </cell>
          <cell r="G29">
            <v>26543</v>
          </cell>
          <cell r="H29">
            <v>177115</v>
          </cell>
          <cell r="I29">
            <v>270821</v>
          </cell>
          <cell r="J29">
            <v>183227</v>
          </cell>
          <cell r="K29">
            <v>8704</v>
          </cell>
          <cell r="L29">
            <v>296288</v>
          </cell>
          <cell r="M29"/>
        </row>
        <row r="30">
          <cell r="D30">
            <v>641396</v>
          </cell>
          <cell r="E30">
            <v>375058</v>
          </cell>
          <cell r="F30">
            <v>21734</v>
          </cell>
          <cell r="G30">
            <v>3384</v>
          </cell>
          <cell r="H30">
            <v>22582</v>
          </cell>
          <cell r="I30">
            <v>24327</v>
          </cell>
          <cell r="J30">
            <v>16458</v>
          </cell>
          <cell r="K30">
            <v>1110</v>
          </cell>
          <cell r="L30">
            <v>0</v>
          </cell>
          <cell r="M30"/>
        </row>
        <row r="31">
          <cell r="D31">
            <v>1465520</v>
          </cell>
          <cell r="E31">
            <v>856966</v>
          </cell>
          <cell r="F31">
            <v>49661</v>
          </cell>
          <cell r="G31">
            <v>7733</v>
          </cell>
          <cell r="H31">
            <v>51597</v>
          </cell>
          <cell r="I31">
            <v>91966</v>
          </cell>
          <cell r="J31">
            <v>62221</v>
          </cell>
          <cell r="K31">
            <v>2536</v>
          </cell>
          <cell r="L31">
            <v>351056</v>
          </cell>
          <cell r="M31"/>
        </row>
        <row r="32">
          <cell r="D32">
            <v>1366074</v>
          </cell>
          <cell r="E32">
            <v>798815</v>
          </cell>
          <cell r="F32">
            <v>46291</v>
          </cell>
          <cell r="G32">
            <v>7208</v>
          </cell>
          <cell r="H32">
            <v>48095</v>
          </cell>
          <cell r="I32">
            <v>61764</v>
          </cell>
          <cell r="J32">
            <v>41787</v>
          </cell>
          <cell r="K32">
            <v>2364</v>
          </cell>
          <cell r="L32">
            <v>0</v>
          </cell>
          <cell r="M32"/>
        </row>
        <row r="33">
          <cell r="D33">
            <v>2708710</v>
          </cell>
          <cell r="E33">
            <v>1583925</v>
          </cell>
          <cell r="F33">
            <v>91787</v>
          </cell>
          <cell r="G33">
            <v>14292</v>
          </cell>
          <cell r="H33">
            <v>95366</v>
          </cell>
          <cell r="I33">
            <v>204437</v>
          </cell>
          <cell r="J33">
            <v>138314</v>
          </cell>
          <cell r="K33">
            <v>4687</v>
          </cell>
          <cell r="L33">
            <v>0</v>
          </cell>
          <cell r="M33"/>
        </row>
        <row r="34">
          <cell r="D34">
            <v>909591</v>
          </cell>
          <cell r="E34">
            <v>531885</v>
          </cell>
          <cell r="F34">
            <v>30822</v>
          </cell>
          <cell r="G34">
            <v>4799</v>
          </cell>
          <cell r="H34">
            <v>32024</v>
          </cell>
          <cell r="I34">
            <v>55179</v>
          </cell>
          <cell r="J34">
            <v>37332</v>
          </cell>
          <cell r="K34">
            <v>1574</v>
          </cell>
          <cell r="L34">
            <v>0</v>
          </cell>
          <cell r="M34"/>
        </row>
        <row r="35">
          <cell r="D35">
            <v>3976369</v>
          </cell>
          <cell r="E35">
            <v>2325193</v>
          </cell>
          <cell r="F35">
            <v>134743</v>
          </cell>
          <cell r="G35">
            <v>20980</v>
          </cell>
          <cell r="H35">
            <v>139996</v>
          </cell>
          <cell r="I35">
            <v>125552</v>
          </cell>
          <cell r="J35">
            <v>84944</v>
          </cell>
          <cell r="K35">
            <v>6880</v>
          </cell>
          <cell r="L35">
            <v>0</v>
          </cell>
          <cell r="M35"/>
        </row>
        <row r="36">
          <cell r="D36">
            <v>601727</v>
          </cell>
          <cell r="E36">
            <v>351861</v>
          </cell>
          <cell r="F36">
            <v>20390</v>
          </cell>
          <cell r="G36">
            <v>3175</v>
          </cell>
          <cell r="H36">
            <v>21185</v>
          </cell>
          <cell r="I36">
            <v>18658</v>
          </cell>
          <cell r="J36">
            <v>12624</v>
          </cell>
          <cell r="K36">
            <v>1041</v>
          </cell>
          <cell r="L36">
            <v>0</v>
          </cell>
          <cell r="M36"/>
        </row>
        <row r="37">
          <cell r="D37">
            <v>427236</v>
          </cell>
          <cell r="E37">
            <v>249827</v>
          </cell>
          <cell r="F37">
            <v>14477</v>
          </cell>
          <cell r="G37">
            <v>2254</v>
          </cell>
          <cell r="H37">
            <v>15042</v>
          </cell>
          <cell r="I37">
            <v>15404</v>
          </cell>
          <cell r="J37">
            <v>10423</v>
          </cell>
          <cell r="K37">
            <v>739</v>
          </cell>
          <cell r="L37">
            <v>60194</v>
          </cell>
          <cell r="M37"/>
        </row>
        <row r="38">
          <cell r="D38">
            <v>1624568</v>
          </cell>
          <cell r="E38">
            <v>949971</v>
          </cell>
          <cell r="F38">
            <v>55050</v>
          </cell>
          <cell r="G38">
            <v>8572</v>
          </cell>
          <cell r="H38">
            <v>57196</v>
          </cell>
          <cell r="I38">
            <v>98895</v>
          </cell>
          <cell r="J38">
            <v>66908</v>
          </cell>
          <cell r="K38">
            <v>2811</v>
          </cell>
          <cell r="L38">
            <v>93700</v>
          </cell>
          <cell r="M38"/>
        </row>
        <row r="39">
          <cell r="D39">
            <v>380750</v>
          </cell>
          <cell r="E39">
            <v>222645</v>
          </cell>
          <cell r="F39">
            <v>12902</v>
          </cell>
          <cell r="G39">
            <v>2009</v>
          </cell>
          <cell r="H39">
            <v>13405</v>
          </cell>
          <cell r="I39">
            <v>13923</v>
          </cell>
          <cell r="J39">
            <v>9419</v>
          </cell>
          <cell r="K39">
            <v>659</v>
          </cell>
          <cell r="L39">
            <v>138985</v>
          </cell>
          <cell r="M39"/>
        </row>
        <row r="40">
          <cell r="D40">
            <v>1149327</v>
          </cell>
          <cell r="E40">
            <v>672072</v>
          </cell>
          <cell r="F40">
            <v>38946</v>
          </cell>
          <cell r="G40">
            <v>6064</v>
          </cell>
          <cell r="H40">
            <v>40464</v>
          </cell>
          <cell r="I40">
            <v>46432</v>
          </cell>
          <cell r="J40">
            <v>31414</v>
          </cell>
          <cell r="K40">
            <v>1989</v>
          </cell>
          <cell r="L40">
            <v>123733</v>
          </cell>
          <cell r="M40"/>
        </row>
        <row r="41">
          <cell r="D41">
            <v>1102952</v>
          </cell>
          <cell r="E41">
            <v>644954</v>
          </cell>
          <cell r="F41">
            <v>37375</v>
          </cell>
          <cell r="G41">
            <v>5819</v>
          </cell>
          <cell r="H41">
            <v>38832</v>
          </cell>
          <cell r="I41">
            <v>55935</v>
          </cell>
          <cell r="J41">
            <v>37843</v>
          </cell>
          <cell r="K41">
            <v>1908</v>
          </cell>
          <cell r="L41">
            <v>0</v>
          </cell>
          <cell r="M41"/>
        </row>
        <row r="42">
          <cell r="D42">
            <v>630720</v>
          </cell>
          <cell r="E42">
            <v>368815</v>
          </cell>
          <cell r="F42">
            <v>21373</v>
          </cell>
          <cell r="G42">
            <v>3328</v>
          </cell>
          <cell r="H42">
            <v>22206</v>
          </cell>
          <cell r="I42">
            <v>24303</v>
          </cell>
          <cell r="J42">
            <v>16442</v>
          </cell>
          <cell r="K42">
            <v>1091</v>
          </cell>
          <cell r="L42">
            <v>13276</v>
          </cell>
          <cell r="M42"/>
        </row>
        <row r="43">
          <cell r="D43">
            <v>2680985</v>
          </cell>
          <cell r="E43">
            <v>1567713</v>
          </cell>
          <cell r="F43">
            <v>90848</v>
          </cell>
          <cell r="G43">
            <v>14146</v>
          </cell>
          <cell r="H43">
            <v>94390</v>
          </cell>
          <cell r="I43">
            <v>133970</v>
          </cell>
          <cell r="J43">
            <v>90639</v>
          </cell>
          <cell r="K43">
            <v>4639</v>
          </cell>
          <cell r="L43">
            <v>218173</v>
          </cell>
          <cell r="M43"/>
        </row>
        <row r="44">
          <cell r="D44">
            <v>1089322</v>
          </cell>
          <cell r="E44">
            <v>636984</v>
          </cell>
          <cell r="F44">
            <v>36913</v>
          </cell>
          <cell r="G44">
            <v>5748</v>
          </cell>
          <cell r="H44">
            <v>38352</v>
          </cell>
          <cell r="I44">
            <v>70784</v>
          </cell>
          <cell r="J44">
            <v>47889</v>
          </cell>
          <cell r="K44">
            <v>1885</v>
          </cell>
          <cell r="L44">
            <v>0</v>
          </cell>
          <cell r="M44"/>
        </row>
        <row r="45">
          <cell r="D45">
            <v>2602245</v>
          </cell>
          <cell r="E45">
            <v>1521670</v>
          </cell>
          <cell r="F45">
            <v>88180</v>
          </cell>
          <cell r="G45">
            <v>13730</v>
          </cell>
          <cell r="H45">
            <v>91617</v>
          </cell>
          <cell r="I45">
            <v>175072</v>
          </cell>
          <cell r="J45">
            <v>118447</v>
          </cell>
          <cell r="K45">
            <v>4503</v>
          </cell>
          <cell r="L45">
            <v>0</v>
          </cell>
          <cell r="M45"/>
        </row>
        <row r="46">
          <cell r="D46">
            <v>1171478</v>
          </cell>
          <cell r="E46">
            <v>685025</v>
          </cell>
          <cell r="F46">
            <v>39697</v>
          </cell>
          <cell r="G46">
            <v>6181</v>
          </cell>
          <cell r="H46">
            <v>41244</v>
          </cell>
          <cell r="I46">
            <v>75424</v>
          </cell>
          <cell r="J46">
            <v>51029</v>
          </cell>
          <cell r="K46">
            <v>2027</v>
          </cell>
          <cell r="L46">
            <v>0</v>
          </cell>
          <cell r="M46"/>
        </row>
        <row r="47">
          <cell r="D47">
            <v>4573897</v>
          </cell>
          <cell r="E47">
            <v>2674598</v>
          </cell>
          <cell r="F47">
            <v>154991</v>
          </cell>
          <cell r="G47">
            <v>24133</v>
          </cell>
          <cell r="H47">
            <v>161033</v>
          </cell>
          <cell r="I47">
            <v>299344</v>
          </cell>
          <cell r="J47">
            <v>202524</v>
          </cell>
          <cell r="K47">
            <v>7914</v>
          </cell>
          <cell r="L47">
            <v>168454</v>
          </cell>
          <cell r="M47"/>
        </row>
        <row r="48">
          <cell r="D48">
            <v>4120985</v>
          </cell>
          <cell r="E48">
            <v>2409757</v>
          </cell>
          <cell r="F48">
            <v>139644</v>
          </cell>
          <cell r="G48">
            <v>21744</v>
          </cell>
          <cell r="H48">
            <v>145088</v>
          </cell>
          <cell r="I48">
            <v>272652</v>
          </cell>
          <cell r="J48">
            <v>184465</v>
          </cell>
          <cell r="K48">
            <v>7130</v>
          </cell>
          <cell r="L48">
            <v>525898</v>
          </cell>
          <cell r="M48"/>
        </row>
        <row r="49">
          <cell r="D49">
            <v>1585246</v>
          </cell>
          <cell r="E49">
            <v>926977</v>
          </cell>
          <cell r="F49">
            <v>53718</v>
          </cell>
          <cell r="G49">
            <v>8364</v>
          </cell>
          <cell r="H49">
            <v>55812</v>
          </cell>
          <cell r="I49">
            <v>96728</v>
          </cell>
          <cell r="J49">
            <v>65443</v>
          </cell>
          <cell r="K49">
            <v>2743</v>
          </cell>
          <cell r="L49">
            <v>0</v>
          </cell>
          <cell r="M49"/>
        </row>
        <row r="50">
          <cell r="D50">
            <v>398043</v>
          </cell>
          <cell r="E50">
            <v>232756</v>
          </cell>
          <cell r="F50">
            <v>13488</v>
          </cell>
          <cell r="G50">
            <v>2100</v>
          </cell>
          <cell r="H50">
            <v>14014</v>
          </cell>
          <cell r="I50">
            <v>15606</v>
          </cell>
          <cell r="J50">
            <v>10559</v>
          </cell>
          <cell r="K50">
            <v>689</v>
          </cell>
          <cell r="L50">
            <v>22478</v>
          </cell>
          <cell r="M50"/>
        </row>
        <row r="51">
          <cell r="D51">
            <v>4449165</v>
          </cell>
          <cell r="E51">
            <v>2601661</v>
          </cell>
          <cell r="F51">
            <v>150765</v>
          </cell>
          <cell r="G51">
            <v>23475</v>
          </cell>
          <cell r="H51">
            <v>156642</v>
          </cell>
          <cell r="I51">
            <v>268757</v>
          </cell>
          <cell r="J51">
            <v>181831</v>
          </cell>
          <cell r="K51">
            <v>7698</v>
          </cell>
          <cell r="L51">
            <v>0</v>
          </cell>
          <cell r="M51"/>
        </row>
        <row r="52">
          <cell r="D52">
            <v>262112</v>
          </cell>
          <cell r="E52">
            <v>153271</v>
          </cell>
          <cell r="F52">
            <v>8882</v>
          </cell>
          <cell r="G52">
            <v>1383</v>
          </cell>
          <cell r="H52">
            <v>9228</v>
          </cell>
          <cell r="I52">
            <v>8806</v>
          </cell>
          <cell r="J52">
            <v>5957</v>
          </cell>
          <cell r="K52">
            <v>454</v>
          </cell>
          <cell r="L52">
            <v>0</v>
          </cell>
          <cell r="M52"/>
        </row>
        <row r="53">
          <cell r="D53">
            <v>1221665</v>
          </cell>
          <cell r="E53">
            <v>714372</v>
          </cell>
          <cell r="F53">
            <v>41397</v>
          </cell>
          <cell r="G53">
            <v>6446</v>
          </cell>
          <cell r="H53">
            <v>43011</v>
          </cell>
          <cell r="I53">
            <v>70096</v>
          </cell>
          <cell r="J53">
            <v>47424</v>
          </cell>
          <cell r="K53">
            <v>2114</v>
          </cell>
          <cell r="L53">
            <v>139655</v>
          </cell>
          <cell r="M53"/>
        </row>
        <row r="54">
          <cell r="D54">
            <v>865297</v>
          </cell>
          <cell r="E54">
            <v>505985</v>
          </cell>
          <cell r="F54">
            <v>29322</v>
          </cell>
          <cell r="G54">
            <v>4566</v>
          </cell>
          <cell r="H54">
            <v>30465</v>
          </cell>
          <cell r="I54">
            <v>40314</v>
          </cell>
          <cell r="J54">
            <v>27274</v>
          </cell>
          <cell r="K54">
            <v>1497</v>
          </cell>
          <cell r="L54">
            <v>206125</v>
          </cell>
          <cell r="M54"/>
        </row>
        <row r="55">
          <cell r="D55">
            <v>830165</v>
          </cell>
          <cell r="E55">
            <v>485441</v>
          </cell>
          <cell r="F55">
            <v>28131</v>
          </cell>
          <cell r="G55">
            <v>4380</v>
          </cell>
          <cell r="H55">
            <v>29228</v>
          </cell>
          <cell r="I55">
            <v>35438</v>
          </cell>
          <cell r="J55">
            <v>23976</v>
          </cell>
          <cell r="K55">
            <v>1436</v>
          </cell>
          <cell r="L55">
            <v>0</v>
          </cell>
          <cell r="M55"/>
        </row>
        <row r="56">
          <cell r="D56">
            <v>656984</v>
          </cell>
          <cell r="E56">
            <v>384173</v>
          </cell>
          <cell r="F56">
            <v>22263</v>
          </cell>
          <cell r="G56">
            <v>3466</v>
          </cell>
          <cell r="H56">
            <v>23130</v>
          </cell>
          <cell r="I56">
            <v>28199</v>
          </cell>
          <cell r="J56">
            <v>19079</v>
          </cell>
          <cell r="K56">
            <v>1137</v>
          </cell>
          <cell r="L56">
            <v>0</v>
          </cell>
          <cell r="M56"/>
        </row>
        <row r="57">
          <cell r="D57">
            <v>2185232</v>
          </cell>
          <cell r="E57">
            <v>1277820</v>
          </cell>
          <cell r="F57">
            <v>74049</v>
          </cell>
          <cell r="G57">
            <v>11530</v>
          </cell>
          <cell r="H57">
            <v>76936</v>
          </cell>
          <cell r="I57">
            <v>122974</v>
          </cell>
          <cell r="J57">
            <v>83199</v>
          </cell>
          <cell r="K57">
            <v>3781</v>
          </cell>
          <cell r="L57">
            <v>283853</v>
          </cell>
          <cell r="M57"/>
        </row>
        <row r="58">
          <cell r="D58">
            <v>1090382</v>
          </cell>
          <cell r="E58">
            <v>637604</v>
          </cell>
          <cell r="F58">
            <v>36949</v>
          </cell>
          <cell r="G58">
            <v>5753</v>
          </cell>
          <cell r="H58">
            <v>38389</v>
          </cell>
          <cell r="I58">
            <v>73462</v>
          </cell>
          <cell r="J58">
            <v>49701</v>
          </cell>
          <cell r="K58">
            <v>1887</v>
          </cell>
          <cell r="L58">
            <v>0</v>
          </cell>
          <cell r="M58"/>
        </row>
        <row r="59">
          <cell r="D59">
            <v>415940</v>
          </cell>
          <cell r="E59">
            <v>243222</v>
          </cell>
          <cell r="F59">
            <v>14095</v>
          </cell>
          <cell r="G59">
            <v>2195</v>
          </cell>
          <cell r="H59">
            <v>14644</v>
          </cell>
          <cell r="I59">
            <v>16277</v>
          </cell>
          <cell r="J59">
            <v>11013</v>
          </cell>
          <cell r="K59">
            <v>720</v>
          </cell>
          <cell r="L59">
            <v>0</v>
          </cell>
          <cell r="M59"/>
        </row>
        <row r="60">
          <cell r="D60">
            <v>3708907</v>
          </cell>
          <cell r="E60">
            <v>2168793</v>
          </cell>
          <cell r="F60">
            <v>125680</v>
          </cell>
          <cell r="G60">
            <v>19569</v>
          </cell>
          <cell r="H60">
            <v>130580</v>
          </cell>
          <cell r="I60">
            <v>164978</v>
          </cell>
          <cell r="J60">
            <v>111618</v>
          </cell>
          <cell r="K60">
            <v>6417</v>
          </cell>
          <cell r="L60">
            <v>491017</v>
          </cell>
          <cell r="M60"/>
        </row>
        <row r="61">
          <cell r="D61">
            <v>735999</v>
          </cell>
          <cell r="E61">
            <v>430377</v>
          </cell>
          <cell r="F61">
            <v>24940</v>
          </cell>
          <cell r="G61">
            <v>3883</v>
          </cell>
          <cell r="H61">
            <v>25912</v>
          </cell>
          <cell r="I61">
            <v>43288</v>
          </cell>
          <cell r="J61">
            <v>29287</v>
          </cell>
          <cell r="K61">
            <v>1273</v>
          </cell>
          <cell r="L61">
            <v>6264</v>
          </cell>
          <cell r="M61"/>
        </row>
        <row r="62">
          <cell r="D62">
            <v>3104479</v>
          </cell>
          <cell r="E62">
            <v>1815352</v>
          </cell>
          <cell r="F62">
            <v>105199</v>
          </cell>
          <cell r="G62">
            <v>16380</v>
          </cell>
          <cell r="H62">
            <v>109299</v>
          </cell>
          <cell r="I62">
            <v>164513</v>
          </cell>
          <cell r="J62">
            <v>111303</v>
          </cell>
          <cell r="K62">
            <v>5372</v>
          </cell>
          <cell r="L62">
            <v>1024520</v>
          </cell>
          <cell r="M62"/>
        </row>
        <row r="63">
          <cell r="D63">
            <v>1277113</v>
          </cell>
          <cell r="E63">
            <v>746795</v>
          </cell>
          <cell r="F63">
            <v>43276</v>
          </cell>
          <cell r="G63">
            <v>6738</v>
          </cell>
          <cell r="H63">
            <v>44963</v>
          </cell>
          <cell r="I63">
            <v>80946</v>
          </cell>
          <cell r="J63">
            <v>54765</v>
          </cell>
          <cell r="K63">
            <v>2210</v>
          </cell>
          <cell r="L63">
            <v>0</v>
          </cell>
          <cell r="M63"/>
        </row>
        <row r="64">
          <cell r="D64">
            <v>898997</v>
          </cell>
          <cell r="E64">
            <v>525691</v>
          </cell>
          <cell r="F64">
            <v>30463</v>
          </cell>
          <cell r="G64">
            <v>4743</v>
          </cell>
          <cell r="H64">
            <v>31651</v>
          </cell>
          <cell r="I64">
            <v>56795</v>
          </cell>
          <cell r="J64">
            <v>38425</v>
          </cell>
          <cell r="K64">
            <v>1556</v>
          </cell>
          <cell r="L64">
            <v>0</v>
          </cell>
          <cell r="M64"/>
        </row>
        <row r="65">
          <cell r="D65">
            <v>1236186</v>
          </cell>
          <cell r="E65">
            <v>722863</v>
          </cell>
          <cell r="F65">
            <v>41889</v>
          </cell>
          <cell r="G65">
            <v>6522</v>
          </cell>
          <cell r="H65">
            <v>43522</v>
          </cell>
          <cell r="I65">
            <v>80241</v>
          </cell>
          <cell r="J65">
            <v>54288</v>
          </cell>
          <cell r="K65">
            <v>2139</v>
          </cell>
          <cell r="L65">
            <v>0</v>
          </cell>
          <cell r="M65"/>
        </row>
        <row r="66">
          <cell r="D66">
            <v>2394668</v>
          </cell>
          <cell r="E66">
            <v>1400289</v>
          </cell>
          <cell r="F66">
            <v>81146</v>
          </cell>
          <cell r="G66">
            <v>12635</v>
          </cell>
          <cell r="H66">
            <v>84309</v>
          </cell>
          <cell r="I66">
            <v>131233</v>
          </cell>
          <cell r="J66">
            <v>88787</v>
          </cell>
          <cell r="K66">
            <v>4143</v>
          </cell>
          <cell r="L66">
            <v>0</v>
          </cell>
          <cell r="M66"/>
        </row>
        <row r="67">
          <cell r="D67">
            <v>10892562</v>
          </cell>
          <cell r="E67">
            <v>6369459</v>
          </cell>
          <cell r="F67">
            <v>369107</v>
          </cell>
          <cell r="G67">
            <v>57473</v>
          </cell>
          <cell r="H67">
            <v>383496</v>
          </cell>
          <cell r="I67">
            <v>627380</v>
          </cell>
          <cell r="J67">
            <v>424457</v>
          </cell>
          <cell r="K67">
            <v>18847</v>
          </cell>
          <cell r="L67">
            <v>1703579</v>
          </cell>
          <cell r="M67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opLeftCell="H58" zoomScaleNormal="100" zoomScaleSheetLayoutView="75" workbookViewId="0">
      <selection activeCell="N79" sqref="N79"/>
    </sheetView>
  </sheetViews>
  <sheetFormatPr baseColWidth="10" defaultColWidth="11.44140625" defaultRowHeight="13.2"/>
  <cols>
    <col min="1" max="1" width="1.109375" style="5" customWidth="1"/>
    <col min="2" max="2" width="3.88671875" style="5" customWidth="1"/>
    <col min="3" max="3" width="33" style="5" customWidth="1"/>
    <col min="4" max="4" width="17.5546875" style="34" customWidth="1"/>
    <col min="5" max="5" width="19.33203125" style="5" customWidth="1"/>
    <col min="6" max="7" width="19.109375" style="34" customWidth="1"/>
    <col min="8" max="8" width="19" style="34" customWidth="1"/>
    <col min="9" max="9" width="18.6640625" style="34" customWidth="1"/>
    <col min="10" max="10" width="19" style="34" customWidth="1"/>
    <col min="11" max="11" width="17.33203125" style="34" customWidth="1"/>
    <col min="12" max="12" width="16.33203125" style="34" customWidth="1"/>
    <col min="13" max="13" width="15.33203125" style="34" customWidth="1"/>
    <col min="14" max="14" width="20.6640625" style="34" customWidth="1"/>
    <col min="15" max="15" width="4" style="5" customWidth="1"/>
    <col min="16" max="16" width="1.33203125" style="5" customWidth="1"/>
    <col min="17" max="16384" width="11.441406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69" t="s">
        <v>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P2" s="8"/>
    </row>
    <row r="3" spans="1:16" ht="19.5" customHeight="1">
      <c r="A3" s="6"/>
      <c r="C3" s="69" t="s">
        <v>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P3" s="8"/>
    </row>
    <row r="4" spans="1:16" ht="15">
      <c r="A4" s="6"/>
      <c r="C4" s="70" t="s">
        <v>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P4" s="8"/>
    </row>
    <row r="5" spans="1:16" ht="15" customHeight="1">
      <c r="A5" s="6"/>
      <c r="C5" s="71" t="s">
        <v>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P5" s="8"/>
    </row>
    <row r="6" spans="1:16" ht="15.75" customHeight="1">
      <c r="A6" s="6"/>
      <c r="C6" s="72" t="s">
        <v>4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N8" s="12" t="s">
        <v>13</v>
      </c>
      <c r="P8" s="8"/>
    </row>
    <row r="9" spans="1:16" ht="13.8" thickBot="1">
      <c r="A9" s="6"/>
      <c r="B9" s="5" t="s">
        <v>14</v>
      </c>
      <c r="C9" s="14" t="s">
        <v>15</v>
      </c>
      <c r="D9" s="15" t="s">
        <v>16</v>
      </c>
      <c r="E9" s="16" t="s">
        <v>17</v>
      </c>
      <c r="F9" s="15" t="s">
        <v>14</v>
      </c>
      <c r="G9" s="15" t="s">
        <v>14</v>
      </c>
      <c r="H9" s="17" t="s">
        <v>18</v>
      </c>
      <c r="I9" s="18" t="s">
        <v>19</v>
      </c>
      <c r="J9" s="18" t="s">
        <v>20</v>
      </c>
      <c r="K9" s="17" t="s">
        <v>21</v>
      </c>
      <c r="L9" s="17" t="s">
        <v>22</v>
      </c>
      <c r="M9" s="17" t="s">
        <v>23</v>
      </c>
      <c r="N9" s="17" t="s">
        <v>24</v>
      </c>
      <c r="P9" s="8"/>
    </row>
    <row r="10" spans="1:16">
      <c r="A10" s="6"/>
      <c r="C10" s="19" t="s">
        <v>25</v>
      </c>
      <c r="D10" s="20">
        <f>+[1]JUL!D10+[1]AGO!D10+[1]SEP!D10</f>
        <v>2209978</v>
      </c>
      <c r="E10" s="20">
        <f>+[1]JUL!E10+[1]AGO!E10+[1]SEP!E10</f>
        <v>1058842</v>
      </c>
      <c r="F10" s="20">
        <f>+[1]JUL!F10+[1]AGO!F10+[1]SEP!F10</f>
        <v>73873</v>
      </c>
      <c r="G10" s="20">
        <f>+[1]JUL!G10+[1]AGO!G10+[1]SEP!G10</f>
        <v>12541</v>
      </c>
      <c r="H10" s="20">
        <f>+[1]JUL!H10+[1]AGO!H10+[1]SEP!H10</f>
        <v>94964</v>
      </c>
      <c r="I10" s="20">
        <f>+[1]JUL!I10+[1]AGO!I10+[1]SEP!I10</f>
        <v>92310</v>
      </c>
      <c r="J10" s="20">
        <f>+[1]JUL!J10+[1]AGO!J10+[1]SEP!J10</f>
        <v>56004</v>
      </c>
      <c r="K10" s="20">
        <f>+[1]JUL!K10+[1]AGO!K10+[1]SEP!K10</f>
        <v>3261</v>
      </c>
      <c r="L10" s="20">
        <f>+[1]JUL!L10+[1]AGO!L10+[1]SEP!L10</f>
        <v>118686</v>
      </c>
      <c r="M10" s="20">
        <f>+[1]JUL!M10+[1]AGO!M10+[1]SEP!M10</f>
        <v>43804</v>
      </c>
      <c r="N10" s="21">
        <f>SUM(D10:M10)</f>
        <v>3764263</v>
      </c>
      <c r="P10" s="8"/>
    </row>
    <row r="11" spans="1:16">
      <c r="A11" s="6"/>
      <c r="C11" s="19" t="s">
        <v>26</v>
      </c>
      <c r="D11" s="20">
        <f>+[1]JUL!D11+[1]AGO!D11+[1]SEP!D11</f>
        <v>1835253</v>
      </c>
      <c r="E11" s="20">
        <f>+[1]JUL!E11+[1]AGO!E11+[1]SEP!E11</f>
        <v>879221</v>
      </c>
      <c r="F11" s="20">
        <f>+[1]JUL!F11+[1]AGO!F11+[1]SEP!F11</f>
        <v>61348</v>
      </c>
      <c r="G11" s="20">
        <f>+[1]JUL!G11+[1]AGO!G11+[1]SEP!G11</f>
        <v>10415</v>
      </c>
      <c r="H11" s="20">
        <f>+[1]JUL!H11+[1]AGO!H11+[1]SEP!H11</f>
        <v>78863</v>
      </c>
      <c r="I11" s="20">
        <f>+[1]JUL!I11+[1]AGO!I11+[1]SEP!I11</f>
        <v>74540</v>
      </c>
      <c r="J11" s="20">
        <f>+[1]JUL!J11+[1]AGO!J11+[1]SEP!J11</f>
        <v>45225</v>
      </c>
      <c r="K11" s="20">
        <f>+[1]JUL!K11+[1]AGO!K11+[1]SEP!K11</f>
        <v>2709</v>
      </c>
      <c r="L11" s="20">
        <f>+[1]JUL!L11+[1]AGO!L11+[1]SEP!L11</f>
        <v>0</v>
      </c>
      <c r="M11" s="20">
        <f>+[1]JUL!M11+[1]AGO!M11+[1]SEP!M11</f>
        <v>36376</v>
      </c>
      <c r="N11" s="21">
        <f t="shared" ref="N11:N67" si="0">SUM(D11:M11)</f>
        <v>3023950</v>
      </c>
      <c r="P11" s="8"/>
    </row>
    <row r="12" spans="1:16">
      <c r="A12" s="6"/>
      <c r="C12" s="19" t="s">
        <v>27</v>
      </c>
      <c r="D12" s="20">
        <f>+[1]JUL!D12+[1]AGO!D12+[1]SEP!D12</f>
        <v>1474276</v>
      </c>
      <c r="E12" s="20">
        <f>+[1]JUL!E12+[1]AGO!E12+[1]SEP!E12</f>
        <v>706402</v>
      </c>
      <c r="F12" s="20">
        <f>+[1]JUL!F12+[1]AGO!F12+[1]SEP!F12</f>
        <v>49281</v>
      </c>
      <c r="G12" s="20">
        <f>+[1]JUL!G12+[1]AGO!G12+[1]SEP!G12</f>
        <v>8367</v>
      </c>
      <c r="H12" s="20">
        <f>+[1]JUL!H12+[1]AGO!H12+[1]SEP!H12</f>
        <v>63350</v>
      </c>
      <c r="I12" s="20">
        <f>+[1]JUL!I12+[1]AGO!I12+[1]SEP!I12</f>
        <v>46192</v>
      </c>
      <c r="J12" s="20">
        <f>+[1]JUL!J12+[1]AGO!J12+[1]SEP!J12</f>
        <v>28026</v>
      </c>
      <c r="K12" s="20">
        <f>+[1]JUL!K12+[1]AGO!K12+[1]SEP!K12</f>
        <v>2175</v>
      </c>
      <c r="L12" s="20">
        <f>+[1]JUL!L12+[1]AGO!L12+[1]SEP!L12</f>
        <v>132050</v>
      </c>
      <c r="M12" s="20">
        <f>+[1]JUL!M12+[1]AGO!M12+[1]SEP!M12</f>
        <v>29221</v>
      </c>
      <c r="N12" s="21">
        <f t="shared" si="0"/>
        <v>2539340</v>
      </c>
      <c r="P12" s="8"/>
    </row>
    <row r="13" spans="1:16">
      <c r="A13" s="6"/>
      <c r="C13" s="19" t="s">
        <v>28</v>
      </c>
      <c r="D13" s="20">
        <f>+[1]JUL!D13+[1]AGO!D13+[1]SEP!D13</f>
        <v>1694980</v>
      </c>
      <c r="E13" s="20">
        <f>+[1]JUL!E13+[1]AGO!E13+[1]SEP!E13</f>
        <v>812049</v>
      </c>
      <c r="F13" s="20">
        <f>+[1]JUL!F13+[1]AGO!F13+[1]SEP!F13</f>
        <v>56659</v>
      </c>
      <c r="G13" s="20">
        <f>+[1]JUL!G13+[1]AGO!G13+[1]SEP!G13</f>
        <v>9619</v>
      </c>
      <c r="H13" s="20">
        <f>+[1]JUL!H13+[1]AGO!H13+[1]SEP!H13</f>
        <v>72836</v>
      </c>
      <c r="I13" s="20">
        <f>+[1]JUL!I13+[1]AGO!I13+[1]SEP!I13</f>
        <v>67418</v>
      </c>
      <c r="J13" s="20">
        <f>+[1]JUL!J13+[1]AGO!J13+[1]SEP!J13</f>
        <v>40903</v>
      </c>
      <c r="K13" s="20">
        <f>+[1]JUL!K13+[1]AGO!K13+[1]SEP!K13</f>
        <v>2502</v>
      </c>
      <c r="L13" s="20">
        <f>+[1]JUL!L13+[1]AGO!L13+[1]SEP!L13</f>
        <v>0</v>
      </c>
      <c r="M13" s="20">
        <f>+[1]JUL!M13+[1]AGO!M13+[1]SEP!M13</f>
        <v>33596</v>
      </c>
      <c r="N13" s="21">
        <f t="shared" si="0"/>
        <v>2790562</v>
      </c>
      <c r="P13" s="8"/>
    </row>
    <row r="14" spans="1:16">
      <c r="A14" s="6"/>
      <c r="C14" s="19" t="s">
        <v>29</v>
      </c>
      <c r="D14" s="20">
        <f>+[1]JUL!D14+[1]AGO!D14+[1]SEP!D14</f>
        <v>11083440</v>
      </c>
      <c r="E14" s="20">
        <f>+[1]JUL!E14+[1]AGO!E14+[1]SEP!E14</f>
        <v>5312857</v>
      </c>
      <c r="F14" s="20">
        <f>+[1]JUL!F14+[1]AGO!F14+[1]SEP!F14</f>
        <v>370490</v>
      </c>
      <c r="G14" s="20">
        <f>+[1]JUL!G14+[1]AGO!G14+[1]SEP!G14</f>
        <v>62899</v>
      </c>
      <c r="H14" s="20">
        <f>+[1]JUL!H14+[1]AGO!H14+[1]SEP!H14</f>
        <v>476267</v>
      </c>
      <c r="I14" s="20">
        <f>+[1]JUL!I14+[1]AGO!I14+[1]SEP!I14</f>
        <v>557004</v>
      </c>
      <c r="J14" s="20">
        <f>+[1]JUL!J14+[1]AGO!J14+[1]SEP!J14</f>
        <v>337942</v>
      </c>
      <c r="K14" s="20">
        <f>+[1]JUL!K14+[1]AGO!K14+[1]SEP!K14</f>
        <v>16359</v>
      </c>
      <c r="L14" s="20">
        <f>+[1]JUL!L14+[1]AGO!L14+[1]SEP!L14</f>
        <v>1848437</v>
      </c>
      <c r="M14" s="20">
        <f>+[1]JUL!M14+[1]AGO!M14+[1]SEP!M14</f>
        <v>219683</v>
      </c>
      <c r="N14" s="21">
        <f t="shared" si="0"/>
        <v>20285378</v>
      </c>
      <c r="P14" s="8"/>
    </row>
    <row r="15" spans="1:16">
      <c r="A15" s="6"/>
      <c r="C15" s="19" t="s">
        <v>30</v>
      </c>
      <c r="D15" s="20">
        <f>+[1]JUL!D15+[1]AGO!D15+[1]SEP!D15</f>
        <v>2373441</v>
      </c>
      <c r="E15" s="20">
        <f>+[1]JUL!E15+[1]AGO!E15+[1]SEP!E15</f>
        <v>1137095</v>
      </c>
      <c r="F15" s="20">
        <f>+[1]JUL!F15+[1]AGO!F15+[1]SEP!F15</f>
        <v>79337</v>
      </c>
      <c r="G15" s="20">
        <f>+[1]JUL!G15+[1]AGO!G15+[1]SEP!G15</f>
        <v>13469</v>
      </c>
      <c r="H15" s="20">
        <f>+[1]JUL!H15+[1]AGO!H15+[1]SEP!H15</f>
        <v>101990</v>
      </c>
      <c r="I15" s="20">
        <f>+[1]JUL!I15+[1]AGO!I15+[1]SEP!I15</f>
        <v>112922</v>
      </c>
      <c r="J15" s="20">
        <f>+[1]JUL!J15+[1]AGO!J15+[1]SEP!J15</f>
        <v>68512</v>
      </c>
      <c r="K15" s="20">
        <f>+[1]JUL!K15+[1]AGO!K15+[1]SEP!K15</f>
        <v>3504</v>
      </c>
      <c r="L15" s="20">
        <f>+[1]JUL!L15+[1]AGO!L15+[1]SEP!L15</f>
        <v>0</v>
      </c>
      <c r="M15" s="20">
        <f>+[1]JUL!M15+[1]AGO!M15+[1]SEP!M15</f>
        <v>47044</v>
      </c>
      <c r="N15" s="21">
        <f t="shared" si="0"/>
        <v>3937314</v>
      </c>
      <c r="P15" s="8"/>
    </row>
    <row r="16" spans="1:16">
      <c r="A16" s="6"/>
      <c r="C16" s="19" t="s">
        <v>31</v>
      </c>
      <c r="D16" s="20">
        <f>+[1]JUL!D16+[1]AGO!D16+[1]SEP!D16</f>
        <v>4637516</v>
      </c>
      <c r="E16" s="20">
        <f>+[1]JUL!E16+[1]AGO!E16+[1]SEP!E16</f>
        <v>2221691</v>
      </c>
      <c r="F16" s="20">
        <f>+[1]JUL!F16+[1]AGO!F16+[1]SEP!F16</f>
        <v>155020</v>
      </c>
      <c r="G16" s="20">
        <f>+[1]JUL!G16+[1]AGO!G16+[1]SEP!G16</f>
        <v>26318</v>
      </c>
      <c r="H16" s="20">
        <f>+[1]JUL!H16+[1]AGO!H16+[1]SEP!H16</f>
        <v>199278</v>
      </c>
      <c r="I16" s="20">
        <f>+[1]JUL!I16+[1]AGO!I16+[1]SEP!I16</f>
        <v>190384</v>
      </c>
      <c r="J16" s="20">
        <f>+[1]JUL!J16+[1]AGO!J16+[1]SEP!J16</f>
        <v>115508</v>
      </c>
      <c r="K16" s="20">
        <f>+[1]JUL!K16+[1]AGO!K16+[1]SEP!K16</f>
        <v>6846</v>
      </c>
      <c r="L16" s="20">
        <f>+[1]JUL!L16+[1]AGO!L16+[1]SEP!L16</f>
        <v>402050</v>
      </c>
      <c r="M16" s="20">
        <f>+[1]JUL!M16+[1]AGO!M16+[1]SEP!M16</f>
        <v>91920</v>
      </c>
      <c r="N16" s="21">
        <f t="shared" si="0"/>
        <v>8046531</v>
      </c>
      <c r="P16" s="8"/>
    </row>
    <row r="17" spans="1:16">
      <c r="A17" s="6"/>
      <c r="C17" s="19" t="s">
        <v>32</v>
      </c>
      <c r="D17" s="20">
        <f>+[1]JUL!D17+[1]AGO!D17+[1]SEP!D17</f>
        <v>3053643</v>
      </c>
      <c r="E17" s="20">
        <f>+[1]JUL!E17+[1]AGO!E17+[1]SEP!E17</f>
        <v>1463024</v>
      </c>
      <c r="F17" s="20">
        <f>+[1]JUL!F17+[1]AGO!F17+[1]SEP!F17</f>
        <v>102076</v>
      </c>
      <c r="G17" s="20">
        <f>+[1]JUL!G17+[1]AGO!G17+[1]SEP!G17</f>
        <v>17330</v>
      </c>
      <c r="H17" s="20">
        <f>+[1]JUL!H17+[1]AGO!H17+[1]SEP!H17</f>
        <v>131219</v>
      </c>
      <c r="I17" s="20">
        <f>+[1]JUL!I17+[1]AGO!I17+[1]SEP!I17</f>
        <v>159145</v>
      </c>
      <c r="J17" s="20">
        <f>+[1]JUL!J17+[1]AGO!J17+[1]SEP!J17</f>
        <v>96555</v>
      </c>
      <c r="K17" s="20">
        <f>+[1]JUL!K17+[1]AGO!K17+[1]SEP!K17</f>
        <v>4506</v>
      </c>
      <c r="L17" s="20">
        <f>+[1]JUL!L17+[1]AGO!L17+[1]SEP!L17</f>
        <v>0</v>
      </c>
      <c r="M17" s="20">
        <f>+[1]JUL!M17+[1]AGO!M17+[1]SEP!M17</f>
        <v>60526</v>
      </c>
      <c r="N17" s="21">
        <f t="shared" si="0"/>
        <v>5088024</v>
      </c>
      <c r="P17" s="8"/>
    </row>
    <row r="18" spans="1:16">
      <c r="A18" s="6"/>
      <c r="C18" s="19" t="s">
        <v>33</v>
      </c>
      <c r="D18" s="20">
        <f>+[1]JUL!D18+[1]AGO!D18+[1]SEP!D18</f>
        <v>4695315</v>
      </c>
      <c r="E18" s="20">
        <f>+[1]JUL!E18+[1]AGO!E18+[1]SEP!E18</f>
        <v>2249831</v>
      </c>
      <c r="F18" s="20">
        <f>+[1]JUL!F18+[1]AGO!F18+[1]SEP!F18</f>
        <v>156951</v>
      </c>
      <c r="G18" s="20">
        <f>+[1]JUL!G18+[1]AGO!G18+[1]SEP!G18</f>
        <v>26646</v>
      </c>
      <c r="H18" s="20">
        <f>+[1]JUL!H18+[1]AGO!H18+[1]SEP!H18</f>
        <v>201763</v>
      </c>
      <c r="I18" s="20">
        <f>+[1]JUL!I18+[1]AGO!I18+[1]SEP!I18</f>
        <v>166841</v>
      </c>
      <c r="J18" s="20">
        <f>+[1]JUL!J18+[1]AGO!J18+[1]SEP!J18</f>
        <v>101225</v>
      </c>
      <c r="K18" s="20">
        <f>+[1]JUL!K18+[1]AGO!K18+[1]SEP!K18</f>
        <v>6930</v>
      </c>
      <c r="L18" s="20">
        <f>+[1]JUL!L18+[1]AGO!L18+[1]SEP!L18</f>
        <v>1238893</v>
      </c>
      <c r="M18" s="20">
        <f>+[1]JUL!M18+[1]AGO!M18+[1]SEP!M18</f>
        <v>93065</v>
      </c>
      <c r="N18" s="21">
        <f t="shared" si="0"/>
        <v>8937460</v>
      </c>
      <c r="P18" s="8"/>
    </row>
    <row r="19" spans="1:16">
      <c r="A19" s="6"/>
      <c r="C19" s="19" t="s">
        <v>34</v>
      </c>
      <c r="D19" s="20">
        <f>+[1]JUL!D19+[1]AGO!D19+[1]SEP!D19</f>
        <v>1153599</v>
      </c>
      <c r="E19" s="20">
        <f>+[1]JUL!E19+[1]AGO!E19+[1]SEP!E19</f>
        <v>552722</v>
      </c>
      <c r="F19" s="20">
        <f>+[1]JUL!F19+[1]AGO!F19+[1]SEP!F19</f>
        <v>38562</v>
      </c>
      <c r="G19" s="20">
        <f>+[1]JUL!G19+[1]AGO!G19+[1]SEP!G19</f>
        <v>6547</v>
      </c>
      <c r="H19" s="20">
        <f>+[1]JUL!H19+[1]AGO!H19+[1]SEP!H19</f>
        <v>49571</v>
      </c>
      <c r="I19" s="20">
        <f>+[1]JUL!I19+[1]AGO!I19+[1]SEP!I19</f>
        <v>31185</v>
      </c>
      <c r="J19" s="20">
        <f>+[1]JUL!J19+[1]AGO!J19+[1]SEP!J19</f>
        <v>18921</v>
      </c>
      <c r="K19" s="20">
        <f>+[1]JUL!K19+[1]AGO!K19+[1]SEP!K19</f>
        <v>1704</v>
      </c>
      <c r="L19" s="20">
        <f>+[1]JUL!L19+[1]AGO!L19+[1]SEP!L19</f>
        <v>74215</v>
      </c>
      <c r="M19" s="20">
        <f>+[1]JUL!M19+[1]AGO!M19+[1]SEP!M19</f>
        <v>22865</v>
      </c>
      <c r="N19" s="21">
        <f t="shared" si="0"/>
        <v>1949891</v>
      </c>
      <c r="P19" s="8"/>
    </row>
    <row r="20" spans="1:16">
      <c r="A20" s="6"/>
      <c r="C20" s="19" t="s">
        <v>35</v>
      </c>
      <c r="D20" s="20">
        <f>+[1]JUL!D20+[1]AGO!D20+[1]SEP!D20</f>
        <v>1334123</v>
      </c>
      <c r="E20" s="20">
        <f>+[1]JUL!E20+[1]AGO!E20+[1]SEP!E20</f>
        <v>639077</v>
      </c>
      <c r="F20" s="20">
        <f>+[1]JUL!F20+[1]AGO!F20+[1]SEP!F20</f>
        <v>44597</v>
      </c>
      <c r="G20" s="20">
        <f>+[1]JUL!G20+[1]AGO!G20+[1]SEP!G20</f>
        <v>7571</v>
      </c>
      <c r="H20" s="20">
        <f>+[1]JUL!H20+[1]AGO!H20+[1]SEP!H20</f>
        <v>57327</v>
      </c>
      <c r="I20" s="20">
        <f>+[1]JUL!I20+[1]AGO!I20+[1]SEP!I20</f>
        <v>43274</v>
      </c>
      <c r="J20" s="20">
        <f>+[1]JUL!J20+[1]AGO!J20+[1]SEP!J20</f>
        <v>26254</v>
      </c>
      <c r="K20" s="20">
        <f>+[1]JUL!K20+[1]AGO!K20+[1]SEP!K20</f>
        <v>1968</v>
      </c>
      <c r="L20" s="20">
        <f>+[1]JUL!L20+[1]AGO!L20+[1]SEP!L20</f>
        <v>0</v>
      </c>
      <c r="M20" s="20">
        <f>+[1]JUL!M20+[1]AGO!M20+[1]SEP!M20</f>
        <v>26443</v>
      </c>
      <c r="N20" s="21">
        <f t="shared" si="0"/>
        <v>2180634</v>
      </c>
      <c r="P20" s="8"/>
    </row>
    <row r="21" spans="1:16">
      <c r="A21" s="6"/>
      <c r="C21" s="19" t="s">
        <v>36</v>
      </c>
      <c r="D21" s="20">
        <f>+[1]JUL!D21+[1]AGO!D21+[1]SEP!D21</f>
        <v>49773714</v>
      </c>
      <c r="E21" s="20">
        <f>+[1]JUL!E21+[1]AGO!E21+[1]SEP!E21</f>
        <v>23852243</v>
      </c>
      <c r="F21" s="20">
        <f>+[1]JUL!F21+[1]AGO!F21+[1]SEP!F21</f>
        <v>1663803</v>
      </c>
      <c r="G21" s="20">
        <f>+[1]JUL!G21+[1]AGO!G21+[1]SEP!G21</f>
        <v>282467</v>
      </c>
      <c r="H21" s="20">
        <f>+[1]JUL!H21+[1]AGO!H21+[1]SEP!H21</f>
        <v>2138830</v>
      </c>
      <c r="I21" s="20">
        <f>+[1]JUL!I21+[1]AGO!I21+[1]SEP!I21</f>
        <v>2813352</v>
      </c>
      <c r="J21" s="20">
        <f>+[1]JUL!J21+[1]AGO!J21+[1]SEP!J21</f>
        <v>1706897</v>
      </c>
      <c r="K21" s="20">
        <f>+[1]JUL!K21+[1]AGO!K21+[1]SEP!K21</f>
        <v>73464</v>
      </c>
      <c r="L21" s="20">
        <f>+[1]JUL!L21+[1]AGO!L21+[1]SEP!L21</f>
        <v>10492330</v>
      </c>
      <c r="M21" s="20">
        <f>+[1]JUL!M21+[1]AGO!M21+[1]SEP!M21</f>
        <v>986558</v>
      </c>
      <c r="N21" s="21">
        <f t="shared" si="0"/>
        <v>93783658</v>
      </c>
      <c r="P21" s="8"/>
    </row>
    <row r="22" spans="1:16">
      <c r="A22" s="6"/>
      <c r="C22" s="19" t="s">
        <v>37</v>
      </c>
      <c r="D22" s="20">
        <f>+[1]JUL!D22+[1]AGO!D22+[1]SEP!D22</f>
        <v>2857949</v>
      </c>
      <c r="E22" s="20">
        <f>+[1]JUL!E22+[1]AGO!E22+[1]SEP!E22</f>
        <v>1369162</v>
      </c>
      <c r="F22" s="20">
        <f>+[1]JUL!F22+[1]AGO!F22+[1]SEP!F22</f>
        <v>95533</v>
      </c>
      <c r="G22" s="20">
        <f>+[1]JUL!G22+[1]AGO!G22+[1]SEP!G22</f>
        <v>16219</v>
      </c>
      <c r="H22" s="20">
        <f>+[1]JUL!H22+[1]AGO!H22+[1]SEP!H22</f>
        <v>122810</v>
      </c>
      <c r="I22" s="20">
        <f>+[1]JUL!I22+[1]AGO!I22+[1]SEP!I22</f>
        <v>120798</v>
      </c>
      <c r="J22" s="20">
        <f>+[1]JUL!J22+[1]AGO!J22+[1]SEP!J22</f>
        <v>73289</v>
      </c>
      <c r="K22" s="20">
        <f>+[1]JUL!K22+[1]AGO!K22+[1]SEP!K22</f>
        <v>4218</v>
      </c>
      <c r="L22" s="20">
        <f>+[1]JUL!L22+[1]AGO!L22+[1]SEP!L22</f>
        <v>605982</v>
      </c>
      <c r="M22" s="20">
        <f>+[1]JUL!M22+[1]AGO!M22+[1]SEP!M22</f>
        <v>56647</v>
      </c>
      <c r="N22" s="21">
        <f t="shared" si="0"/>
        <v>5322607</v>
      </c>
      <c r="P22" s="8"/>
    </row>
    <row r="23" spans="1:16">
      <c r="A23" s="6"/>
      <c r="C23" s="19" t="s">
        <v>38</v>
      </c>
      <c r="D23" s="20">
        <f>+[1]JUL!D23+[1]AGO!D23+[1]SEP!D23</f>
        <v>1949141</v>
      </c>
      <c r="E23" s="20">
        <f>+[1]JUL!E23+[1]AGO!E23+[1]SEP!E23</f>
        <v>934001</v>
      </c>
      <c r="F23" s="20">
        <f>+[1]JUL!F23+[1]AGO!F23+[1]SEP!F23</f>
        <v>65155</v>
      </c>
      <c r="G23" s="20">
        <f>+[1]JUL!G23+[1]AGO!G23+[1]SEP!G23</f>
        <v>11061</v>
      </c>
      <c r="H23" s="20">
        <f>+[1]JUL!H23+[1]AGO!H23+[1]SEP!H23</f>
        <v>83756</v>
      </c>
      <c r="I23" s="20">
        <f>+[1]JUL!I23+[1]AGO!I23+[1]SEP!I23</f>
        <v>84740</v>
      </c>
      <c r="J23" s="20">
        <f>+[1]JUL!J23+[1]AGO!J23+[1]SEP!J23</f>
        <v>51414</v>
      </c>
      <c r="K23" s="20">
        <f>+[1]JUL!K23+[1]AGO!K23+[1]SEP!K23</f>
        <v>2877</v>
      </c>
      <c r="L23" s="20">
        <f>+[1]JUL!L23+[1]AGO!L23+[1]SEP!L23</f>
        <v>0</v>
      </c>
      <c r="M23" s="20">
        <f>+[1]JUL!M23+[1]AGO!M23+[1]SEP!M23</f>
        <v>38634</v>
      </c>
      <c r="N23" s="21">
        <f t="shared" si="0"/>
        <v>3220779</v>
      </c>
      <c r="P23" s="8"/>
    </row>
    <row r="24" spans="1:16">
      <c r="A24" s="6"/>
      <c r="C24" s="19" t="s">
        <v>39</v>
      </c>
      <c r="D24" s="20">
        <f>+[1]JUL!D24+[1]AGO!D24+[1]SEP!D24</f>
        <v>7941813</v>
      </c>
      <c r="E24" s="20">
        <f>+[1]JUL!E24+[1]AGO!E24+[1]SEP!E24</f>
        <v>3804810</v>
      </c>
      <c r="F24" s="20">
        <f>+[1]JUL!F24+[1]AGO!F24+[1]SEP!F24</f>
        <v>265473</v>
      </c>
      <c r="G24" s="20">
        <f>+[1]JUL!G24+[1]AGO!G24+[1]SEP!G24</f>
        <v>45070</v>
      </c>
      <c r="H24" s="20">
        <f>+[1]JUL!H24+[1]AGO!H24+[1]SEP!H24</f>
        <v>341267</v>
      </c>
      <c r="I24" s="20">
        <f>+[1]JUL!I24+[1]AGO!I24+[1]SEP!I24</f>
        <v>324849</v>
      </c>
      <c r="J24" s="20">
        <f>+[1]JUL!J24+[1]AGO!J24+[1]SEP!J24</f>
        <v>197092</v>
      </c>
      <c r="K24" s="20">
        <f>+[1]JUL!K24+[1]AGO!K24+[1]SEP!K24</f>
        <v>11721</v>
      </c>
      <c r="L24" s="20">
        <f>+[1]JUL!L24+[1]AGO!L24+[1]SEP!L24</f>
        <v>0</v>
      </c>
      <c r="M24" s="20">
        <f>+[1]JUL!M24+[1]AGO!M24+[1]SEP!M24</f>
        <v>157414</v>
      </c>
      <c r="N24" s="21">
        <f t="shared" si="0"/>
        <v>13089509</v>
      </c>
      <c r="P24" s="8"/>
    </row>
    <row r="25" spans="1:16">
      <c r="A25" s="6"/>
      <c r="C25" s="19" t="s">
        <v>40</v>
      </c>
      <c r="D25" s="20">
        <f>+[1]JUL!D25+[1]AGO!D25+[1]SEP!D25</f>
        <v>5095068</v>
      </c>
      <c r="E25" s="20">
        <f>+[1]JUL!E25+[1]AGO!E25+[1]SEP!E25</f>
        <v>2440935</v>
      </c>
      <c r="F25" s="20">
        <f>+[1]JUL!F25+[1]AGO!F25+[1]SEP!F25</f>
        <v>170315</v>
      </c>
      <c r="G25" s="20">
        <f>+[1]JUL!G25+[1]AGO!G25+[1]SEP!G25</f>
        <v>28915</v>
      </c>
      <c r="H25" s="20">
        <f>+[1]JUL!H25+[1]AGO!H25+[1]SEP!H25</f>
        <v>218941</v>
      </c>
      <c r="I25" s="20">
        <f>+[1]JUL!I25+[1]AGO!I25+[1]SEP!I25</f>
        <v>286416</v>
      </c>
      <c r="J25" s="20">
        <f>+[1]JUL!J25+[1]AGO!J25+[1]SEP!J25</f>
        <v>173771</v>
      </c>
      <c r="K25" s="20">
        <f>+[1]JUL!K25+[1]AGO!K25+[1]SEP!K25</f>
        <v>7521</v>
      </c>
      <c r="L25" s="20">
        <f>+[1]JUL!L25+[1]AGO!L25+[1]SEP!L25</f>
        <v>0</v>
      </c>
      <c r="M25" s="20">
        <f>+[1]JUL!M25+[1]AGO!M25+[1]SEP!M25</f>
        <v>100989</v>
      </c>
      <c r="N25" s="21">
        <f t="shared" si="0"/>
        <v>8522871</v>
      </c>
      <c r="P25" s="8"/>
    </row>
    <row r="26" spans="1:16">
      <c r="A26" s="6"/>
      <c r="C26" s="19" t="s">
        <v>41</v>
      </c>
      <c r="D26" s="20">
        <f>+[1]JUL!D26+[1]AGO!D26+[1]SEP!D26</f>
        <v>44749905</v>
      </c>
      <c r="E26" s="20">
        <f>+[1]JUL!E26+[1]AGO!E26+[1]SEP!E26</f>
        <v>21450969</v>
      </c>
      <c r="F26" s="20">
        <f>+[1]JUL!F26+[1]AGO!F26+[1]SEP!F26</f>
        <v>1495870</v>
      </c>
      <c r="G26" s="20">
        <f>+[1]JUL!G26+[1]AGO!G26+[1]SEP!G26</f>
        <v>253958</v>
      </c>
      <c r="H26" s="20">
        <f>+[1]JUL!H26+[1]AGO!H26+[1]SEP!H26</f>
        <v>1922950</v>
      </c>
      <c r="I26" s="20">
        <f>+[1]JUL!I26+[1]AGO!I26+[1]SEP!I26</f>
        <v>2353378</v>
      </c>
      <c r="J26" s="20">
        <f>+[1]JUL!J26+[1]AGO!J26+[1]SEP!J26</f>
        <v>1427826</v>
      </c>
      <c r="K26" s="20">
        <f>+[1]JUL!K26+[1]AGO!K26+[1]SEP!K26</f>
        <v>66048</v>
      </c>
      <c r="L26" s="20">
        <f>+[1]JUL!L26+[1]AGO!L26+[1]SEP!L26</f>
        <v>7515832</v>
      </c>
      <c r="M26" s="20">
        <f>+[1]JUL!M26+[1]AGO!M26+[1]SEP!M26</f>
        <v>886981</v>
      </c>
      <c r="N26" s="21">
        <f t="shared" si="0"/>
        <v>82123717</v>
      </c>
      <c r="P26" s="8"/>
    </row>
    <row r="27" spans="1:16">
      <c r="A27" s="6"/>
      <c r="C27" s="19" t="s">
        <v>42</v>
      </c>
      <c r="D27" s="20">
        <f>+[1]JUL!D27+[1]AGO!D27+[1]SEP!D27</f>
        <v>2002935</v>
      </c>
      <c r="E27" s="20">
        <f>+[1]JUL!E27+[1]AGO!E27+[1]SEP!E27</f>
        <v>959659</v>
      </c>
      <c r="F27" s="20">
        <f>+[1]JUL!F27+[1]AGO!F27+[1]SEP!F27</f>
        <v>66952</v>
      </c>
      <c r="G27" s="20">
        <f>+[1]JUL!G27+[1]AGO!G27+[1]SEP!G27</f>
        <v>11367</v>
      </c>
      <c r="H27" s="20">
        <f>+[1]JUL!H27+[1]AGO!H27+[1]SEP!H27</f>
        <v>86069</v>
      </c>
      <c r="I27" s="20">
        <f>+[1]JUL!I27+[1]AGO!I27+[1]SEP!I27</f>
        <v>69023</v>
      </c>
      <c r="J27" s="20">
        <f>+[1]JUL!J27+[1]AGO!J27+[1]SEP!J27</f>
        <v>41877</v>
      </c>
      <c r="K27" s="20">
        <f>+[1]JUL!K27+[1]AGO!K27+[1]SEP!K27</f>
        <v>2955</v>
      </c>
      <c r="L27" s="20">
        <f>+[1]JUL!L27+[1]AGO!L27+[1]SEP!L27</f>
        <v>29491</v>
      </c>
      <c r="M27" s="20">
        <f>+[1]JUL!M27+[1]AGO!M27+[1]SEP!M27</f>
        <v>39700</v>
      </c>
      <c r="N27" s="21">
        <f t="shared" si="0"/>
        <v>3310028</v>
      </c>
      <c r="P27" s="8"/>
    </row>
    <row r="28" spans="1:16">
      <c r="A28" s="6"/>
      <c r="C28" s="19" t="s">
        <v>43</v>
      </c>
      <c r="D28" s="20">
        <f>+[1]JUL!D28+[1]AGO!D28+[1]SEP!D28</f>
        <v>7781186</v>
      </c>
      <c r="E28" s="20">
        <f>+[1]JUL!E28+[1]AGO!E28+[1]SEP!E28</f>
        <v>3728667</v>
      </c>
      <c r="F28" s="20">
        <f>+[1]JUL!F28+[1]AGO!F28+[1]SEP!F28</f>
        <v>260105</v>
      </c>
      <c r="G28" s="20">
        <f>+[1]JUL!G28+[1]AGO!G28+[1]SEP!G28</f>
        <v>44158</v>
      </c>
      <c r="H28" s="20">
        <f>+[1]JUL!H28+[1]AGO!H28+[1]SEP!H28</f>
        <v>334364</v>
      </c>
      <c r="I28" s="20">
        <f>+[1]JUL!I28+[1]AGO!I28+[1]SEP!I28</f>
        <v>334944</v>
      </c>
      <c r="J28" s="20">
        <f>+[1]JUL!J28+[1]AGO!J28+[1]SEP!J28</f>
        <v>203215</v>
      </c>
      <c r="K28" s="20">
        <f>+[1]JUL!K28+[1]AGO!K28+[1]SEP!K28</f>
        <v>11484</v>
      </c>
      <c r="L28" s="20">
        <f>+[1]JUL!L28+[1]AGO!L28+[1]SEP!L28</f>
        <v>45356</v>
      </c>
      <c r="M28" s="20">
        <f>+[1]JUL!M28+[1]AGO!M28+[1]SEP!M28</f>
        <v>154230</v>
      </c>
      <c r="N28" s="21">
        <f t="shared" si="0"/>
        <v>12897709</v>
      </c>
      <c r="P28" s="8"/>
    </row>
    <row r="29" spans="1:16">
      <c r="A29" s="6"/>
      <c r="C29" s="19" t="s">
        <v>44</v>
      </c>
      <c r="D29" s="20">
        <f>+[1]JUL!D29+[1]AGO!D29+[1]SEP!D29</f>
        <v>17692684</v>
      </c>
      <c r="E29" s="20">
        <f>+[1]JUL!E29+[1]AGO!E29+[1]SEP!E29</f>
        <v>8479544</v>
      </c>
      <c r="F29" s="20">
        <f>+[1]JUL!F29+[1]AGO!F29+[1]SEP!F29</f>
        <v>591419</v>
      </c>
      <c r="G29" s="20">
        <f>+[1]JUL!G29+[1]AGO!G29+[1]SEP!G29</f>
        <v>100406</v>
      </c>
      <c r="H29" s="20">
        <f>+[1]JUL!H29+[1]AGO!H29+[1]SEP!H29</f>
        <v>760274</v>
      </c>
      <c r="I29" s="20">
        <f>+[1]JUL!I29+[1]AGO!I29+[1]SEP!I29</f>
        <v>820492</v>
      </c>
      <c r="J29" s="20">
        <f>+[1]JUL!J29+[1]AGO!J29+[1]SEP!J29</f>
        <v>497804</v>
      </c>
      <c r="K29" s="20">
        <f>+[1]JUL!K29+[1]AGO!K29+[1]SEP!K29</f>
        <v>26112</v>
      </c>
      <c r="L29" s="20">
        <f>+[1]JUL!L29+[1]AGO!L29+[1]SEP!L29</f>
        <v>1862841</v>
      </c>
      <c r="M29" s="20">
        <f>+[1]JUL!M29+[1]AGO!M29+[1]SEP!M29</f>
        <v>350684</v>
      </c>
      <c r="N29" s="21">
        <f t="shared" si="0"/>
        <v>31182260</v>
      </c>
      <c r="P29" s="8"/>
    </row>
    <row r="30" spans="1:16">
      <c r="A30" s="6"/>
      <c r="C30" s="19" t="s">
        <v>45</v>
      </c>
      <c r="D30" s="20">
        <f>+[1]JUL!D30+[1]AGO!D30+[1]SEP!D30</f>
        <v>2255768</v>
      </c>
      <c r="E30" s="20">
        <f>+[1]JUL!E30+[1]AGO!E30+[1]SEP!E30</f>
        <v>1080658</v>
      </c>
      <c r="F30" s="20">
        <f>+[1]JUL!F30+[1]AGO!F30+[1]SEP!F30</f>
        <v>75404</v>
      </c>
      <c r="G30" s="20">
        <f>+[1]JUL!G30+[1]AGO!G30+[1]SEP!G30</f>
        <v>12802</v>
      </c>
      <c r="H30" s="20">
        <f>+[1]JUL!H30+[1]AGO!H30+[1]SEP!H30</f>
        <v>96934</v>
      </c>
      <c r="I30" s="20">
        <f>+[1]JUL!I30+[1]AGO!I30+[1]SEP!I30</f>
        <v>73702</v>
      </c>
      <c r="J30" s="20">
        <f>+[1]JUL!J30+[1]AGO!J30+[1]SEP!J30</f>
        <v>44716</v>
      </c>
      <c r="K30" s="20">
        <f>+[1]JUL!K30+[1]AGO!K30+[1]SEP!K30</f>
        <v>3330</v>
      </c>
      <c r="L30" s="20">
        <f>+[1]JUL!L30+[1]AGO!L30+[1]SEP!L30</f>
        <v>0</v>
      </c>
      <c r="M30" s="20">
        <f>+[1]JUL!M30+[1]AGO!M30+[1]SEP!M30</f>
        <v>44711</v>
      </c>
      <c r="N30" s="21">
        <f t="shared" si="0"/>
        <v>3688025</v>
      </c>
      <c r="P30" s="8"/>
    </row>
    <row r="31" spans="1:16">
      <c r="A31" s="6"/>
      <c r="C31" s="19" t="s">
        <v>46</v>
      </c>
      <c r="D31" s="20">
        <f>+[1]JUL!D31+[1]AGO!D31+[1]SEP!D31</f>
        <v>5154186</v>
      </c>
      <c r="E31" s="20">
        <f>+[1]JUL!E31+[1]AGO!E31+[1]SEP!E31</f>
        <v>2469463</v>
      </c>
      <c r="F31" s="20">
        <f>+[1]JUL!F31+[1]AGO!F31+[1]SEP!F31</f>
        <v>172291</v>
      </c>
      <c r="G31" s="20">
        <f>+[1]JUL!G31+[1]AGO!G31+[1]SEP!G31</f>
        <v>29251</v>
      </c>
      <c r="H31" s="20">
        <f>+[1]JUL!H31+[1]AGO!H31+[1]SEP!H31</f>
        <v>221482</v>
      </c>
      <c r="I31" s="20">
        <f>+[1]JUL!I31+[1]AGO!I31+[1]SEP!I31</f>
        <v>278624</v>
      </c>
      <c r="J31" s="20">
        <f>+[1]JUL!J31+[1]AGO!J31+[1]SEP!J31</f>
        <v>169046</v>
      </c>
      <c r="K31" s="20">
        <f>+[1]JUL!K31+[1]AGO!K31+[1]SEP!K31</f>
        <v>7608</v>
      </c>
      <c r="L31" s="20">
        <f>+[1]JUL!L31+[1]AGO!L31+[1]SEP!L31</f>
        <v>798235</v>
      </c>
      <c r="M31" s="20">
        <f>+[1]JUL!M31+[1]AGO!M31+[1]SEP!M31</f>
        <v>102160</v>
      </c>
      <c r="N31" s="21">
        <f t="shared" si="0"/>
        <v>9402346</v>
      </c>
      <c r="P31" s="8"/>
    </row>
    <row r="32" spans="1:16">
      <c r="A32" s="6"/>
      <c r="C32" s="19" t="s">
        <v>47</v>
      </c>
      <c r="D32" s="20">
        <f>+[1]JUL!D32+[1]AGO!D32+[1]SEP!D32</f>
        <v>4804440</v>
      </c>
      <c r="E32" s="20">
        <f>+[1]JUL!E32+[1]AGO!E32+[1]SEP!E32</f>
        <v>2302603</v>
      </c>
      <c r="F32" s="20">
        <f>+[1]JUL!F32+[1]AGO!F32+[1]SEP!F32</f>
        <v>160599</v>
      </c>
      <c r="G32" s="20">
        <f>+[1]JUL!G32+[1]AGO!G32+[1]SEP!G32</f>
        <v>27265</v>
      </c>
      <c r="H32" s="20">
        <f>+[1]JUL!H32+[1]AGO!H32+[1]SEP!H32</f>
        <v>206451</v>
      </c>
      <c r="I32" s="20">
        <f>+[1]JUL!I32+[1]AGO!I32+[1]SEP!I32</f>
        <v>187124</v>
      </c>
      <c r="J32" s="20">
        <f>+[1]JUL!J32+[1]AGO!J32+[1]SEP!J32</f>
        <v>113531</v>
      </c>
      <c r="K32" s="20">
        <f>+[1]JUL!K32+[1]AGO!K32+[1]SEP!K32</f>
        <v>7092</v>
      </c>
      <c r="L32" s="20">
        <f>+[1]JUL!L32+[1]AGO!L32+[1]SEP!L32</f>
        <v>1709</v>
      </c>
      <c r="M32" s="20">
        <f>+[1]JUL!M32+[1]AGO!M32+[1]SEP!M32</f>
        <v>95228</v>
      </c>
      <c r="N32" s="21">
        <f t="shared" si="0"/>
        <v>7906042</v>
      </c>
      <c r="P32" s="8"/>
    </row>
    <row r="33" spans="1:16">
      <c r="A33" s="6"/>
      <c r="C33" s="19" t="s">
        <v>48</v>
      </c>
      <c r="D33" s="20">
        <f>+[1]JUL!D33+[1]AGO!D33+[1]SEP!D33</f>
        <v>9526446</v>
      </c>
      <c r="E33" s="20">
        <f>+[1]JUL!E33+[1]AGO!E33+[1]SEP!E33</f>
        <v>4563924</v>
      </c>
      <c r="F33" s="20">
        <f>+[1]JUL!F33+[1]AGO!F33+[1]SEP!F33</f>
        <v>318443</v>
      </c>
      <c r="G33" s="20">
        <f>+[1]JUL!G33+[1]AGO!G33+[1]SEP!G33</f>
        <v>54063</v>
      </c>
      <c r="H33" s="20">
        <f>+[1]JUL!H33+[1]AGO!H33+[1]SEP!H33</f>
        <v>409363</v>
      </c>
      <c r="I33" s="20">
        <f>+[1]JUL!I33+[1]AGO!I33+[1]SEP!I33</f>
        <v>619370</v>
      </c>
      <c r="J33" s="20">
        <f>+[1]JUL!J33+[1]AGO!J33+[1]SEP!J33</f>
        <v>375780</v>
      </c>
      <c r="K33" s="20">
        <f>+[1]JUL!K33+[1]AGO!K33+[1]SEP!K33</f>
        <v>14061</v>
      </c>
      <c r="L33" s="20">
        <f>+[1]JUL!L33+[1]AGO!L33+[1]SEP!L33</f>
        <v>984699</v>
      </c>
      <c r="M33" s="20">
        <f>+[1]JUL!M33+[1]AGO!M33+[1]SEP!M33</f>
        <v>188822</v>
      </c>
      <c r="N33" s="21">
        <f t="shared" si="0"/>
        <v>17054971</v>
      </c>
      <c r="P33" s="8"/>
    </row>
    <row r="34" spans="1:16">
      <c r="A34" s="6"/>
      <c r="C34" s="19" t="s">
        <v>49</v>
      </c>
      <c r="D34" s="20">
        <f>+[1]JUL!D34+[1]AGO!D34+[1]SEP!D34</f>
        <v>3199001</v>
      </c>
      <c r="E34" s="20">
        <f>+[1]JUL!E34+[1]AGO!E34+[1]SEP!E34</f>
        <v>1532737</v>
      </c>
      <c r="F34" s="20">
        <f>+[1]JUL!F34+[1]AGO!F34+[1]SEP!F34</f>
        <v>106934</v>
      </c>
      <c r="G34" s="20">
        <f>+[1]JUL!G34+[1]AGO!G34+[1]SEP!G34</f>
        <v>18154</v>
      </c>
      <c r="H34" s="20">
        <f>+[1]JUL!H34+[1]AGO!H34+[1]SEP!H34</f>
        <v>137464</v>
      </c>
      <c r="I34" s="20">
        <f>+[1]JUL!I34+[1]AGO!I34+[1]SEP!I34</f>
        <v>167173</v>
      </c>
      <c r="J34" s="20">
        <f>+[1]JUL!J34+[1]AGO!J34+[1]SEP!J34</f>
        <v>101426</v>
      </c>
      <c r="K34" s="20">
        <f>+[1]JUL!K34+[1]AGO!K34+[1]SEP!K34</f>
        <v>4722</v>
      </c>
      <c r="L34" s="20">
        <f>+[1]JUL!L34+[1]AGO!L34+[1]SEP!L34</f>
        <v>0</v>
      </c>
      <c r="M34" s="20">
        <f>+[1]JUL!M34+[1]AGO!M34+[1]SEP!M34</f>
        <v>63407</v>
      </c>
      <c r="N34" s="21">
        <f t="shared" si="0"/>
        <v>5331018</v>
      </c>
      <c r="P34" s="8"/>
    </row>
    <row r="35" spans="1:16">
      <c r="A35" s="6"/>
      <c r="C35" s="19" t="s">
        <v>50</v>
      </c>
      <c r="D35" s="20">
        <f>+[1]JUL!D35+[1]AGO!D35+[1]SEP!D35</f>
        <v>13984764</v>
      </c>
      <c r="E35" s="20">
        <f>+[1]JUL!E35+[1]AGO!E35+[1]SEP!E35</f>
        <v>6700758</v>
      </c>
      <c r="F35" s="20">
        <f>+[1]JUL!F35+[1]AGO!F35+[1]SEP!F35</f>
        <v>467474</v>
      </c>
      <c r="G35" s="20">
        <f>+[1]JUL!G35+[1]AGO!G35+[1]SEP!G35</f>
        <v>79363</v>
      </c>
      <c r="H35" s="20">
        <f>+[1]JUL!H35+[1]AGO!H35+[1]SEP!H35</f>
        <v>600940</v>
      </c>
      <c r="I35" s="20">
        <f>+[1]JUL!I35+[1]AGO!I35+[1]SEP!I35</f>
        <v>380377</v>
      </c>
      <c r="J35" s="20">
        <f>+[1]JUL!J35+[1]AGO!J35+[1]SEP!J35</f>
        <v>230780</v>
      </c>
      <c r="K35" s="20">
        <f>+[1]JUL!K35+[1]AGO!K35+[1]SEP!K35</f>
        <v>20640</v>
      </c>
      <c r="L35" s="20">
        <f>+[1]JUL!L35+[1]AGO!L35+[1]SEP!L35</f>
        <v>0</v>
      </c>
      <c r="M35" s="20">
        <f>+[1]JUL!M35+[1]AGO!M35+[1]SEP!M35</f>
        <v>277190</v>
      </c>
      <c r="N35" s="21">
        <f t="shared" si="0"/>
        <v>22742286</v>
      </c>
      <c r="P35" s="8"/>
    </row>
    <row r="36" spans="1:16">
      <c r="A36" s="6"/>
      <c r="C36" s="19" t="s">
        <v>51</v>
      </c>
      <c r="D36" s="20">
        <f>+[1]JUL!D36+[1]AGO!D36+[1]SEP!D36</f>
        <v>2116255</v>
      </c>
      <c r="E36" s="20">
        <f>+[1]JUL!E36+[1]AGO!E36+[1]SEP!E36</f>
        <v>1013761</v>
      </c>
      <c r="F36" s="20">
        <f>+[1]JUL!F36+[1]AGO!F36+[1]SEP!F36</f>
        <v>70741</v>
      </c>
      <c r="G36" s="20">
        <f>+[1]JUL!G36+[1]AGO!G36+[1]SEP!G36</f>
        <v>12010</v>
      </c>
      <c r="H36" s="20">
        <f>+[1]JUL!H36+[1]AGO!H36+[1]SEP!H36</f>
        <v>90938</v>
      </c>
      <c r="I36" s="20">
        <f>+[1]JUL!I36+[1]AGO!I36+[1]SEP!I36</f>
        <v>56528</v>
      </c>
      <c r="J36" s="20">
        <f>+[1]JUL!J36+[1]AGO!J36+[1]SEP!J36</f>
        <v>34297</v>
      </c>
      <c r="K36" s="20">
        <f>+[1]JUL!K36+[1]AGO!K36+[1]SEP!K36</f>
        <v>3123</v>
      </c>
      <c r="L36" s="20">
        <f>+[1]JUL!L36+[1]AGO!L36+[1]SEP!L36</f>
        <v>0</v>
      </c>
      <c r="M36" s="20">
        <f>+[1]JUL!M36+[1]AGO!M36+[1]SEP!M36</f>
        <v>41946</v>
      </c>
      <c r="N36" s="21">
        <f t="shared" si="0"/>
        <v>3439599</v>
      </c>
      <c r="P36" s="8"/>
    </row>
    <row r="37" spans="1:16">
      <c r="A37" s="6"/>
      <c r="C37" s="19" t="s">
        <v>52</v>
      </c>
      <c r="D37" s="20">
        <f>+[1]JUL!D37+[1]AGO!D37+[1]SEP!D37</f>
        <v>1502575</v>
      </c>
      <c r="E37" s="20">
        <f>+[1]JUL!E37+[1]AGO!E37+[1]SEP!E37</f>
        <v>719862</v>
      </c>
      <c r="F37" s="20">
        <f>+[1]JUL!F37+[1]AGO!F37+[1]SEP!F37</f>
        <v>50227</v>
      </c>
      <c r="G37" s="20">
        <f>+[1]JUL!G37+[1]AGO!G37+[1]SEP!G37</f>
        <v>8527</v>
      </c>
      <c r="H37" s="20">
        <f>+[1]JUL!H37+[1]AGO!H37+[1]SEP!H37</f>
        <v>64568</v>
      </c>
      <c r="I37" s="20">
        <f>+[1]JUL!I37+[1]AGO!I37+[1]SEP!I37</f>
        <v>46671</v>
      </c>
      <c r="J37" s="20">
        <f>+[1]JUL!J37+[1]AGO!J37+[1]SEP!J37</f>
        <v>28316</v>
      </c>
      <c r="K37" s="20">
        <f>+[1]JUL!K37+[1]AGO!K37+[1]SEP!K37</f>
        <v>2217</v>
      </c>
      <c r="L37" s="20">
        <f>+[1]JUL!L37+[1]AGO!L37+[1]SEP!L37</f>
        <v>106572</v>
      </c>
      <c r="M37" s="20">
        <f>+[1]JUL!M37+[1]AGO!M37+[1]SEP!M37</f>
        <v>29782</v>
      </c>
      <c r="N37" s="21">
        <f t="shared" si="0"/>
        <v>2559317</v>
      </c>
      <c r="P37" s="8"/>
    </row>
    <row r="38" spans="1:16">
      <c r="A38" s="6"/>
      <c r="C38" s="19" t="s">
        <v>53</v>
      </c>
      <c r="D38" s="20">
        <f>+[1]JUL!D38+[1]AGO!D38+[1]SEP!D38</f>
        <v>5713555</v>
      </c>
      <c r="E38" s="20">
        <f>+[1]JUL!E38+[1]AGO!E38+[1]SEP!E38</f>
        <v>2737540</v>
      </c>
      <c r="F38" s="20">
        <f>+[1]JUL!F38+[1]AGO!F38+[1]SEP!F38</f>
        <v>190988</v>
      </c>
      <c r="G38" s="20">
        <f>+[1]JUL!G38+[1]AGO!G38+[1]SEP!G38</f>
        <v>32425</v>
      </c>
      <c r="H38" s="20">
        <f>+[1]JUL!H38+[1]AGO!H38+[1]SEP!H38</f>
        <v>245517</v>
      </c>
      <c r="I38" s="20">
        <f>+[1]JUL!I38+[1]AGO!I38+[1]SEP!I38</f>
        <v>299616</v>
      </c>
      <c r="J38" s="20">
        <f>+[1]JUL!J38+[1]AGO!J38+[1]SEP!J38</f>
        <v>181781</v>
      </c>
      <c r="K38" s="20">
        <f>+[1]JUL!K38+[1]AGO!K38+[1]SEP!K38</f>
        <v>8433</v>
      </c>
      <c r="L38" s="20">
        <f>+[1]JUL!L38+[1]AGO!L38+[1]SEP!L38</f>
        <v>171271</v>
      </c>
      <c r="M38" s="20">
        <f>+[1]JUL!M38+[1]AGO!M38+[1]SEP!M38</f>
        <v>113248</v>
      </c>
      <c r="N38" s="21">
        <f t="shared" si="0"/>
        <v>9694374</v>
      </c>
      <c r="P38" s="8"/>
    </row>
    <row r="39" spans="1:16">
      <c r="A39" s="6"/>
      <c r="C39" s="19" t="s">
        <v>54</v>
      </c>
      <c r="D39" s="20">
        <f>+[1]JUL!D39+[1]AGO!D39+[1]SEP!D39</f>
        <v>1339087</v>
      </c>
      <c r="E39" s="20">
        <f>+[1]JUL!E39+[1]AGO!E39+[1]SEP!E39</f>
        <v>641604</v>
      </c>
      <c r="F39" s="20">
        <f>+[1]JUL!F39+[1]AGO!F39+[1]SEP!F39</f>
        <v>44761</v>
      </c>
      <c r="G39" s="20">
        <f>+[1]JUL!G39+[1]AGO!G39+[1]SEP!G39</f>
        <v>7599</v>
      </c>
      <c r="H39" s="20">
        <f>+[1]JUL!H39+[1]AGO!H39+[1]SEP!H39</f>
        <v>57542</v>
      </c>
      <c r="I39" s="20">
        <f>+[1]JUL!I39+[1]AGO!I39+[1]SEP!I39</f>
        <v>42179</v>
      </c>
      <c r="J39" s="20">
        <f>+[1]JUL!J39+[1]AGO!J39+[1]SEP!J39</f>
        <v>25590</v>
      </c>
      <c r="K39" s="20">
        <f>+[1]JUL!K39+[1]AGO!K39+[1]SEP!K39</f>
        <v>1977</v>
      </c>
      <c r="L39" s="20">
        <f>+[1]JUL!L39+[1]AGO!L39+[1]SEP!L39</f>
        <v>266594</v>
      </c>
      <c r="M39" s="20">
        <f>+[1]JUL!M39+[1]AGO!M39+[1]SEP!M39</f>
        <v>26542</v>
      </c>
      <c r="N39" s="21">
        <f t="shared" si="0"/>
        <v>2453475</v>
      </c>
      <c r="P39" s="8"/>
    </row>
    <row r="40" spans="1:16">
      <c r="A40" s="6"/>
      <c r="C40" s="19" t="s">
        <v>55</v>
      </c>
      <c r="D40" s="20">
        <f>+[1]JUL!D40+[1]AGO!D40+[1]SEP!D40</f>
        <v>4042145</v>
      </c>
      <c r="E40" s="20">
        <f>+[1]JUL!E40+[1]AGO!E40+[1]SEP!E40</f>
        <v>1936746</v>
      </c>
      <c r="F40" s="20">
        <f>+[1]JUL!F40+[1]AGO!F40+[1]SEP!F40</f>
        <v>135118</v>
      </c>
      <c r="G40" s="20">
        <f>+[1]JUL!G40+[1]AGO!G40+[1]SEP!G40</f>
        <v>22939</v>
      </c>
      <c r="H40" s="20">
        <f>+[1]JUL!H40+[1]AGO!H40+[1]SEP!H40</f>
        <v>173694</v>
      </c>
      <c r="I40" s="20">
        <f>+[1]JUL!I40+[1]AGO!I40+[1]SEP!I40</f>
        <v>140673</v>
      </c>
      <c r="J40" s="20">
        <f>+[1]JUL!J40+[1]AGO!J40+[1]SEP!J40</f>
        <v>85347</v>
      </c>
      <c r="K40" s="20">
        <f>+[1]JUL!K40+[1]AGO!K40+[1]SEP!K40</f>
        <v>5967</v>
      </c>
      <c r="L40" s="20">
        <f>+[1]JUL!L40+[1]AGO!L40+[1]SEP!L40</f>
        <v>247269</v>
      </c>
      <c r="M40" s="20">
        <f>+[1]JUL!M40+[1]AGO!M40+[1]SEP!M40</f>
        <v>80119</v>
      </c>
      <c r="N40" s="21">
        <f t="shared" si="0"/>
        <v>6870017</v>
      </c>
      <c r="P40" s="8"/>
    </row>
    <row r="41" spans="1:16">
      <c r="A41" s="6"/>
      <c r="C41" s="19" t="s">
        <v>56</v>
      </c>
      <c r="D41" s="20">
        <f>+[1]JUL!D41+[1]AGO!D41+[1]SEP!D41</f>
        <v>3879047</v>
      </c>
      <c r="E41" s="20">
        <f>+[1]JUL!E41+[1]AGO!E41+[1]SEP!E41</f>
        <v>1859259</v>
      </c>
      <c r="F41" s="20">
        <f>+[1]JUL!F41+[1]AGO!F41+[1]SEP!F41</f>
        <v>129667</v>
      </c>
      <c r="G41" s="20">
        <f>+[1]JUL!G41+[1]AGO!G41+[1]SEP!G41</f>
        <v>22013</v>
      </c>
      <c r="H41" s="20">
        <f>+[1]JUL!H41+[1]AGO!H41+[1]SEP!H41</f>
        <v>166688</v>
      </c>
      <c r="I41" s="20">
        <f>+[1]JUL!I41+[1]AGO!I41+[1]SEP!I41</f>
        <v>169464</v>
      </c>
      <c r="J41" s="20">
        <f>+[1]JUL!J41+[1]AGO!J41+[1]SEP!J41</f>
        <v>102816</v>
      </c>
      <c r="K41" s="20">
        <f>+[1]JUL!K41+[1]AGO!K41+[1]SEP!K41</f>
        <v>5724</v>
      </c>
      <c r="L41" s="20">
        <f>+[1]JUL!L41+[1]AGO!L41+[1]SEP!L41</f>
        <v>0</v>
      </c>
      <c r="M41" s="20">
        <f>+[1]JUL!M41+[1]AGO!M41+[1]SEP!M41</f>
        <v>76886</v>
      </c>
      <c r="N41" s="21">
        <f t="shared" si="0"/>
        <v>6411564</v>
      </c>
      <c r="P41" s="8"/>
    </row>
    <row r="42" spans="1:16">
      <c r="A42" s="6"/>
      <c r="C42" s="19" t="s">
        <v>57</v>
      </c>
      <c r="D42" s="20">
        <f>+[1]JUL!D42+[1]AGO!D42+[1]SEP!D42</f>
        <v>2218223</v>
      </c>
      <c r="E42" s="20">
        <f>+[1]JUL!E42+[1]AGO!E42+[1]SEP!E42</f>
        <v>1062881</v>
      </c>
      <c r="F42" s="20">
        <f>+[1]JUL!F42+[1]AGO!F42+[1]SEP!F42</f>
        <v>74149</v>
      </c>
      <c r="G42" s="20">
        <f>+[1]JUL!G42+[1]AGO!G42+[1]SEP!G42</f>
        <v>12588</v>
      </c>
      <c r="H42" s="20">
        <f>+[1]JUL!H42+[1]AGO!H42+[1]SEP!H42</f>
        <v>95320</v>
      </c>
      <c r="I42" s="20">
        <f>+[1]JUL!I42+[1]AGO!I42+[1]SEP!I42</f>
        <v>73627</v>
      </c>
      <c r="J42" s="20">
        <f>+[1]JUL!J42+[1]AGO!J42+[1]SEP!J42</f>
        <v>44670</v>
      </c>
      <c r="K42" s="20">
        <f>+[1]JUL!K42+[1]AGO!K42+[1]SEP!K42</f>
        <v>3273</v>
      </c>
      <c r="L42" s="20">
        <f>+[1]JUL!L42+[1]AGO!L42+[1]SEP!L42</f>
        <v>51216</v>
      </c>
      <c r="M42" s="20">
        <f>+[1]JUL!M42+[1]AGO!M42+[1]SEP!M42</f>
        <v>43967</v>
      </c>
      <c r="N42" s="21">
        <f t="shared" si="0"/>
        <v>3679914</v>
      </c>
      <c r="P42" s="8"/>
    </row>
    <row r="43" spans="1:16">
      <c r="A43" s="6"/>
      <c r="C43" s="19" t="s">
        <v>58</v>
      </c>
      <c r="D43" s="20">
        <f>+[1]JUL!D43+[1]AGO!D43+[1]SEP!D43</f>
        <v>9428938</v>
      </c>
      <c r="E43" s="20">
        <f>+[1]JUL!E43+[1]AGO!E43+[1]SEP!E43</f>
        <v>4518850</v>
      </c>
      <c r="F43" s="20">
        <f>+[1]JUL!F43+[1]AGO!F43+[1]SEP!F43</f>
        <v>315184</v>
      </c>
      <c r="G43" s="20">
        <f>+[1]JUL!G43+[1]AGO!G43+[1]SEP!G43</f>
        <v>53510</v>
      </c>
      <c r="H43" s="20">
        <f>+[1]JUL!H43+[1]AGO!H43+[1]SEP!H43</f>
        <v>405173</v>
      </c>
      <c r="I43" s="20">
        <f>+[1]JUL!I43+[1]AGO!I43+[1]SEP!I43</f>
        <v>405882</v>
      </c>
      <c r="J43" s="20">
        <f>+[1]JUL!J43+[1]AGO!J43+[1]SEP!J43</f>
        <v>246253</v>
      </c>
      <c r="K43" s="20">
        <f>+[1]JUL!K43+[1]AGO!K43+[1]SEP!K43</f>
        <v>13917</v>
      </c>
      <c r="L43" s="20">
        <f>+[1]JUL!L43+[1]AGO!L43+[1]SEP!L43</f>
        <v>302283</v>
      </c>
      <c r="M43" s="20">
        <f>+[1]JUL!M43+[1]AGO!M43+[1]SEP!M43</f>
        <v>186890</v>
      </c>
      <c r="N43" s="21">
        <f t="shared" si="0"/>
        <v>15876880</v>
      </c>
      <c r="P43" s="8"/>
    </row>
    <row r="44" spans="1:16">
      <c r="A44" s="6"/>
      <c r="C44" s="19" t="s">
        <v>59</v>
      </c>
      <c r="D44" s="20">
        <f>+[1]JUL!D44+[1]AGO!D44+[1]SEP!D44</f>
        <v>3831110</v>
      </c>
      <c r="E44" s="20">
        <f>+[1]JUL!E44+[1]AGO!E44+[1]SEP!E44</f>
        <v>1835395</v>
      </c>
      <c r="F44" s="20">
        <f>+[1]JUL!F44+[1]AGO!F44+[1]SEP!F44</f>
        <v>128064</v>
      </c>
      <c r="G44" s="20">
        <f>+[1]JUL!G44+[1]AGO!G44+[1]SEP!G44</f>
        <v>21742</v>
      </c>
      <c r="H44" s="20">
        <f>+[1]JUL!H44+[1]AGO!H44+[1]SEP!H44</f>
        <v>164627</v>
      </c>
      <c r="I44" s="20">
        <f>+[1]JUL!I44+[1]AGO!I44+[1]SEP!I44</f>
        <v>214451</v>
      </c>
      <c r="J44" s="20">
        <f>+[1]JUL!J44+[1]AGO!J44+[1]SEP!J44</f>
        <v>130108</v>
      </c>
      <c r="K44" s="20">
        <f>+[1]JUL!K44+[1]AGO!K44+[1]SEP!K44</f>
        <v>5655</v>
      </c>
      <c r="L44" s="20">
        <f>+[1]JUL!L44+[1]AGO!L44+[1]SEP!L44</f>
        <v>0</v>
      </c>
      <c r="M44" s="20">
        <f>+[1]JUL!M44+[1]AGO!M44+[1]SEP!M44</f>
        <v>75936</v>
      </c>
      <c r="N44" s="21">
        <f t="shared" si="0"/>
        <v>6407088</v>
      </c>
      <c r="P44" s="8"/>
    </row>
    <row r="45" spans="1:16">
      <c r="A45" s="6"/>
      <c r="C45" s="19" t="s">
        <v>60</v>
      </c>
      <c r="D45" s="20">
        <f>+[1]JUL!D45+[1]AGO!D45+[1]SEP!D45</f>
        <v>9152014</v>
      </c>
      <c r="E45" s="20">
        <f>+[1]JUL!E45+[1]AGO!E45+[1]SEP!E45</f>
        <v>4384065</v>
      </c>
      <c r="F45" s="20">
        <f>+[1]JUL!F45+[1]AGO!F45+[1]SEP!F45</f>
        <v>305928</v>
      </c>
      <c r="G45" s="20">
        <f>+[1]JUL!G45+[1]AGO!G45+[1]SEP!G45</f>
        <v>51938</v>
      </c>
      <c r="H45" s="20">
        <f>+[1]JUL!H45+[1]AGO!H45+[1]SEP!H45</f>
        <v>393271</v>
      </c>
      <c r="I45" s="20">
        <f>+[1]JUL!I45+[1]AGO!I45+[1]SEP!I45</f>
        <v>530406</v>
      </c>
      <c r="J45" s="20">
        <f>+[1]JUL!J45+[1]AGO!J45+[1]SEP!J45</f>
        <v>321805</v>
      </c>
      <c r="K45" s="20">
        <f>+[1]JUL!K45+[1]AGO!K45+[1]SEP!K45</f>
        <v>13509</v>
      </c>
      <c r="L45" s="20">
        <f>+[1]JUL!L45+[1]AGO!L45+[1]SEP!L45</f>
        <v>0</v>
      </c>
      <c r="M45" s="20">
        <f>+[1]JUL!M45+[1]AGO!M45+[1]SEP!M45</f>
        <v>181401</v>
      </c>
      <c r="N45" s="21">
        <f t="shared" si="0"/>
        <v>15334337</v>
      </c>
      <c r="P45" s="8"/>
    </row>
    <row r="46" spans="1:16">
      <c r="A46" s="6"/>
      <c r="C46" s="19" t="s">
        <v>61</v>
      </c>
      <c r="D46" s="20">
        <f>+[1]JUL!D46+[1]AGO!D46+[1]SEP!D46</f>
        <v>4120050</v>
      </c>
      <c r="E46" s="20">
        <f>+[1]JUL!E46+[1]AGO!E46+[1]SEP!E46</f>
        <v>1973835</v>
      </c>
      <c r="F46" s="20">
        <f>+[1]JUL!F46+[1]AGO!F46+[1]SEP!F46</f>
        <v>137723</v>
      </c>
      <c r="G46" s="20">
        <f>+[1]JUL!G46+[1]AGO!G46+[1]SEP!G46</f>
        <v>23382</v>
      </c>
      <c r="H46" s="20">
        <f>+[1]JUL!H46+[1]AGO!H46+[1]SEP!H46</f>
        <v>177042</v>
      </c>
      <c r="I46" s="20">
        <f>+[1]JUL!I46+[1]AGO!I46+[1]SEP!I46</f>
        <v>228509</v>
      </c>
      <c r="J46" s="20">
        <f>+[1]JUL!J46+[1]AGO!J46+[1]SEP!J46</f>
        <v>138640</v>
      </c>
      <c r="K46" s="20">
        <f>+[1]JUL!K46+[1]AGO!K46+[1]SEP!K46</f>
        <v>6081</v>
      </c>
      <c r="L46" s="20">
        <f>+[1]JUL!L46+[1]AGO!L46+[1]SEP!L46</f>
        <v>0</v>
      </c>
      <c r="M46" s="20">
        <f>+[1]JUL!M46+[1]AGO!M46+[1]SEP!M46</f>
        <v>81663</v>
      </c>
      <c r="N46" s="21">
        <f t="shared" si="0"/>
        <v>6886925</v>
      </c>
      <c r="P46" s="8"/>
    </row>
    <row r="47" spans="1:16">
      <c r="A47" s="6"/>
      <c r="C47" s="19" t="s">
        <v>62</v>
      </c>
      <c r="D47" s="20">
        <f>+[1]JUL!D47+[1]AGO!D47+[1]SEP!D47</f>
        <v>16086250</v>
      </c>
      <c r="E47" s="20">
        <f>+[1]JUL!E47+[1]AGO!E47+[1]SEP!E47</f>
        <v>7706169</v>
      </c>
      <c r="F47" s="20">
        <f>+[1]JUL!F47+[1]AGO!F47+[1]SEP!F47</f>
        <v>537720</v>
      </c>
      <c r="G47" s="20">
        <f>+[1]JUL!G47+[1]AGO!G47+[1]SEP!G47</f>
        <v>91290</v>
      </c>
      <c r="H47" s="20">
        <f>+[1]JUL!H47+[1]AGO!H47+[1]SEP!H47</f>
        <v>691242</v>
      </c>
      <c r="I47" s="20">
        <f>+[1]JUL!I47+[1]AGO!I47+[1]SEP!I47</f>
        <v>906906</v>
      </c>
      <c r="J47" s="20">
        <f>+[1]JUL!J47+[1]AGO!J47+[1]SEP!J47</f>
        <v>550231</v>
      </c>
      <c r="K47" s="20">
        <f>+[1]JUL!K47+[1]AGO!K47+[1]SEP!K47</f>
        <v>23742</v>
      </c>
      <c r="L47" s="20">
        <f>+[1]JUL!L47+[1]AGO!L47+[1]SEP!L47</f>
        <v>503197</v>
      </c>
      <c r="M47" s="20">
        <f>+[1]JUL!M47+[1]AGO!M47+[1]SEP!M47</f>
        <v>318843</v>
      </c>
      <c r="N47" s="21">
        <f t="shared" si="0"/>
        <v>27415590</v>
      </c>
      <c r="P47" s="8"/>
    </row>
    <row r="48" spans="1:16">
      <c r="A48" s="6"/>
      <c r="C48" s="19" t="s">
        <v>63</v>
      </c>
      <c r="D48" s="20">
        <f>+[1]JUL!D48+[1]AGO!D48+[1]SEP!D48</f>
        <v>14493374</v>
      </c>
      <c r="E48" s="20">
        <f>+[1]JUL!E48+[1]AGO!E48+[1]SEP!E48</f>
        <v>6945022</v>
      </c>
      <c r="F48" s="20">
        <f>+[1]JUL!F48+[1]AGO!F48+[1]SEP!F48</f>
        <v>484475</v>
      </c>
      <c r="G48" s="20">
        <f>+[1]JUL!G48+[1]AGO!G48+[1]SEP!G48</f>
        <v>82251</v>
      </c>
      <c r="H48" s="20">
        <f>+[1]JUL!H48+[1]AGO!H48+[1]SEP!H48</f>
        <v>622797</v>
      </c>
      <c r="I48" s="20">
        <f>+[1]JUL!I48+[1]AGO!I48+[1]SEP!I48</f>
        <v>826037</v>
      </c>
      <c r="J48" s="20">
        <f>+[1]JUL!J48+[1]AGO!J48+[1]SEP!J48</f>
        <v>501167</v>
      </c>
      <c r="K48" s="20">
        <f>+[1]JUL!K48+[1]AGO!K48+[1]SEP!K48</f>
        <v>21390</v>
      </c>
      <c r="L48" s="20">
        <f>+[1]JUL!L48+[1]AGO!L48+[1]SEP!L48</f>
        <v>1551721</v>
      </c>
      <c r="M48" s="20">
        <f>+[1]JUL!M48+[1]AGO!M48+[1]SEP!M48</f>
        <v>287271</v>
      </c>
      <c r="N48" s="21">
        <f t="shared" si="0"/>
        <v>25815505</v>
      </c>
      <c r="P48" s="8"/>
    </row>
    <row r="49" spans="1:16">
      <c r="A49" s="6"/>
      <c r="C49" s="19" t="s">
        <v>64</v>
      </c>
      <c r="D49" s="20">
        <f>+[1]JUL!D49+[1]AGO!D49+[1]SEP!D49</f>
        <v>5575260</v>
      </c>
      <c r="E49" s="20">
        <f>+[1]JUL!E49+[1]AGO!E49+[1]SEP!E49</f>
        <v>2670986</v>
      </c>
      <c r="F49" s="20">
        <f>+[1]JUL!F49+[1]AGO!F49+[1]SEP!F49</f>
        <v>186366</v>
      </c>
      <c r="G49" s="20">
        <f>+[1]JUL!G49+[1]AGO!G49+[1]SEP!G49</f>
        <v>31639</v>
      </c>
      <c r="H49" s="20">
        <f>+[1]JUL!H49+[1]AGO!H49+[1]SEP!H49</f>
        <v>239575</v>
      </c>
      <c r="I49" s="20">
        <f>+[1]JUL!I49+[1]AGO!I49+[1]SEP!I49</f>
        <v>293052</v>
      </c>
      <c r="J49" s="20">
        <f>+[1]JUL!J49+[1]AGO!J49+[1]SEP!J49</f>
        <v>177799</v>
      </c>
      <c r="K49" s="20">
        <f>+[1]JUL!K49+[1]AGO!K49+[1]SEP!K49</f>
        <v>8229</v>
      </c>
      <c r="L49" s="20">
        <f>+[1]JUL!L49+[1]AGO!L49+[1]SEP!L49</f>
        <v>0</v>
      </c>
      <c r="M49" s="20">
        <f>+[1]JUL!M49+[1]AGO!M49+[1]SEP!M49</f>
        <v>110506</v>
      </c>
      <c r="N49" s="21">
        <f t="shared" si="0"/>
        <v>9293412</v>
      </c>
      <c r="P49" s="8"/>
    </row>
    <row r="50" spans="1:16">
      <c r="A50" s="6"/>
      <c r="C50" s="19" t="s">
        <v>65</v>
      </c>
      <c r="D50" s="20">
        <f>+[1]JUL!D50+[1]AGO!D50+[1]SEP!D50</f>
        <v>1399904</v>
      </c>
      <c r="E50" s="20">
        <f>+[1]JUL!E50+[1]AGO!E50+[1]SEP!E50</f>
        <v>670731</v>
      </c>
      <c r="F50" s="20">
        <f>+[1]JUL!F50+[1]AGO!F50+[1]SEP!F50</f>
        <v>46794</v>
      </c>
      <c r="G50" s="20">
        <f>+[1]JUL!G50+[1]AGO!G50+[1]SEP!G50</f>
        <v>7945</v>
      </c>
      <c r="H50" s="20">
        <f>+[1]JUL!H50+[1]AGO!H50+[1]SEP!H50</f>
        <v>60156</v>
      </c>
      <c r="I50" s="20">
        <f>+[1]JUL!I50+[1]AGO!I50+[1]SEP!I50</f>
        <v>47281</v>
      </c>
      <c r="J50" s="20">
        <f>+[1]JUL!J50+[1]AGO!J50+[1]SEP!J50</f>
        <v>28686</v>
      </c>
      <c r="K50" s="20">
        <f>+[1]JUL!K50+[1]AGO!K50+[1]SEP!K50</f>
        <v>2067</v>
      </c>
      <c r="L50" s="20">
        <f>+[1]JUL!L50+[1]AGO!L50+[1]SEP!L50</f>
        <v>66713</v>
      </c>
      <c r="M50" s="20">
        <f>+[1]JUL!M50+[1]AGO!M50+[1]SEP!M50</f>
        <v>27747</v>
      </c>
      <c r="N50" s="21">
        <f t="shared" si="0"/>
        <v>2358024</v>
      </c>
      <c r="P50" s="8"/>
    </row>
    <row r="51" spans="1:16">
      <c r="A51" s="6"/>
      <c r="C51" s="19" t="s">
        <v>66</v>
      </c>
      <c r="D51" s="20">
        <f>+[1]JUL!D51+[1]AGO!D51+[1]SEP!D51</f>
        <v>15647572</v>
      </c>
      <c r="E51" s="20">
        <f>+[1]JUL!E51+[1]AGO!E51+[1]SEP!E51</f>
        <v>7497623</v>
      </c>
      <c r="F51" s="20">
        <f>+[1]JUL!F51+[1]AGO!F51+[1]SEP!F51</f>
        <v>523057</v>
      </c>
      <c r="G51" s="20">
        <f>+[1]JUL!G51+[1]AGO!G51+[1]SEP!G51</f>
        <v>88800</v>
      </c>
      <c r="H51" s="20">
        <f>+[1]JUL!H51+[1]AGO!H51+[1]SEP!H51</f>
        <v>672393</v>
      </c>
      <c r="I51" s="20">
        <f>+[1]JUL!I51+[1]AGO!I51+[1]SEP!I51</f>
        <v>814240</v>
      </c>
      <c r="J51" s="20">
        <f>+[1]JUL!J51+[1]AGO!J51+[1]SEP!J51</f>
        <v>494010</v>
      </c>
      <c r="K51" s="20">
        <f>+[1]JUL!K51+[1]AGO!K51+[1]SEP!K51</f>
        <v>23094</v>
      </c>
      <c r="L51" s="20">
        <f>+[1]JUL!L51+[1]AGO!L51+[1]SEP!L51</f>
        <v>1979648</v>
      </c>
      <c r="M51" s="20">
        <f>+[1]JUL!M51+[1]AGO!M51+[1]SEP!M51</f>
        <v>310148</v>
      </c>
      <c r="N51" s="21">
        <f t="shared" si="0"/>
        <v>28050585</v>
      </c>
      <c r="P51" s="8"/>
    </row>
    <row r="52" spans="1:16">
      <c r="A52" s="6"/>
      <c r="C52" s="19" t="s">
        <v>67</v>
      </c>
      <c r="D52" s="20">
        <f>+[1]JUL!D52+[1]AGO!D52+[1]SEP!D52</f>
        <v>921841</v>
      </c>
      <c r="E52" s="20">
        <f>+[1]JUL!E52+[1]AGO!E52+[1]SEP!E52</f>
        <v>441653</v>
      </c>
      <c r="F52" s="20">
        <f>+[1]JUL!F52+[1]AGO!F52+[1]SEP!F52</f>
        <v>30815</v>
      </c>
      <c r="G52" s="20">
        <f>+[1]JUL!G52+[1]AGO!G52+[1]SEP!G52</f>
        <v>5232</v>
      </c>
      <c r="H52" s="20">
        <f>+[1]JUL!H52+[1]AGO!H52+[1]SEP!H52</f>
        <v>39612</v>
      </c>
      <c r="I52" s="20">
        <f>+[1]JUL!I52+[1]AGO!I52+[1]SEP!I52</f>
        <v>26678</v>
      </c>
      <c r="J52" s="20">
        <f>+[1]JUL!J52+[1]AGO!J52+[1]SEP!J52</f>
        <v>16185</v>
      </c>
      <c r="K52" s="20">
        <f>+[1]JUL!K52+[1]AGO!K52+[1]SEP!K52</f>
        <v>1362</v>
      </c>
      <c r="L52" s="20">
        <f>+[1]JUL!L52+[1]AGO!L52+[1]SEP!L52</f>
        <v>0</v>
      </c>
      <c r="M52" s="20">
        <f>+[1]JUL!M52+[1]AGO!M52+[1]SEP!M52</f>
        <v>18272</v>
      </c>
      <c r="N52" s="21">
        <f t="shared" si="0"/>
        <v>1501650</v>
      </c>
      <c r="P52" s="8"/>
    </row>
    <row r="53" spans="1:16">
      <c r="A53" s="6"/>
      <c r="C53" s="19" t="s">
        <v>68</v>
      </c>
      <c r="D53" s="20">
        <f>+[1]JUL!D53+[1]AGO!D53+[1]SEP!D53</f>
        <v>4296556</v>
      </c>
      <c r="E53" s="20">
        <f>+[1]JUL!E53+[1]AGO!E53+[1]SEP!E53</f>
        <v>2058614</v>
      </c>
      <c r="F53" s="20">
        <f>+[1]JUL!F53+[1]AGO!F53+[1]SEP!F53</f>
        <v>143622</v>
      </c>
      <c r="G53" s="20">
        <f>+[1]JUL!G53+[1]AGO!G53+[1]SEP!G53</f>
        <v>24383</v>
      </c>
      <c r="H53" s="20">
        <f>+[1]JUL!H53+[1]AGO!H53+[1]SEP!H53</f>
        <v>184627</v>
      </c>
      <c r="I53" s="20">
        <f>+[1]JUL!I53+[1]AGO!I53+[1]SEP!I53</f>
        <v>212365</v>
      </c>
      <c r="J53" s="20">
        <f>+[1]JUL!J53+[1]AGO!J53+[1]SEP!J53</f>
        <v>128845</v>
      </c>
      <c r="K53" s="20">
        <f>+[1]JUL!K53+[1]AGO!K53+[1]SEP!K53</f>
        <v>6342</v>
      </c>
      <c r="L53" s="20">
        <f>+[1]JUL!L53+[1]AGO!L53+[1]SEP!L53</f>
        <v>423576</v>
      </c>
      <c r="M53" s="20">
        <f>+[1]JUL!M53+[1]AGO!M53+[1]SEP!M53</f>
        <v>85161</v>
      </c>
      <c r="N53" s="21">
        <f t="shared" si="0"/>
        <v>7564091</v>
      </c>
      <c r="P53" s="8"/>
    </row>
    <row r="54" spans="1:16">
      <c r="A54" s="6"/>
      <c r="C54" s="19" t="s">
        <v>69</v>
      </c>
      <c r="D54" s="20">
        <f>+[1]JUL!D54+[1]AGO!D54+[1]SEP!D54</f>
        <v>3043223</v>
      </c>
      <c r="E54" s="20">
        <f>+[1]JUL!E54+[1]AGO!E54+[1]SEP!E54</f>
        <v>1458195</v>
      </c>
      <c r="F54" s="20">
        <f>+[1]JUL!F54+[1]AGO!F54+[1]SEP!F54</f>
        <v>101727</v>
      </c>
      <c r="G54" s="20">
        <f>+[1]JUL!G54+[1]AGO!G54+[1]SEP!G54</f>
        <v>17270</v>
      </c>
      <c r="H54" s="20">
        <f>+[1]JUL!H54+[1]AGO!H54+[1]SEP!H54</f>
        <v>130772</v>
      </c>
      <c r="I54" s="20">
        <f>+[1]JUL!I54+[1]AGO!I54+[1]SEP!I54</f>
        <v>122137</v>
      </c>
      <c r="J54" s="20">
        <f>+[1]JUL!J54+[1]AGO!J54+[1]SEP!J54</f>
        <v>74101</v>
      </c>
      <c r="K54" s="20">
        <f>+[1]JUL!K54+[1]AGO!K54+[1]SEP!K54</f>
        <v>4491</v>
      </c>
      <c r="L54" s="20">
        <f>+[1]JUL!L54+[1]AGO!L54+[1]SEP!L54</f>
        <v>349798</v>
      </c>
      <c r="M54" s="20">
        <f>+[1]JUL!M54+[1]AGO!M54+[1]SEP!M54</f>
        <v>60319</v>
      </c>
      <c r="N54" s="21">
        <f t="shared" si="0"/>
        <v>5362033</v>
      </c>
      <c r="P54" s="8"/>
    </row>
    <row r="55" spans="1:16">
      <c r="A55" s="6"/>
      <c r="C55" s="19" t="s">
        <v>70</v>
      </c>
      <c r="D55" s="20">
        <f>+[1]JUL!D55+[1]AGO!D55+[1]SEP!D55</f>
        <v>2919664</v>
      </c>
      <c r="E55" s="20">
        <f>+[1]JUL!E55+[1]AGO!E55+[1]SEP!E55</f>
        <v>1398808</v>
      </c>
      <c r="F55" s="20">
        <f>+[1]JUL!F55+[1]AGO!F55+[1]SEP!F55</f>
        <v>97597</v>
      </c>
      <c r="G55" s="20">
        <f>+[1]JUL!G55+[1]AGO!G55+[1]SEP!G55</f>
        <v>16569</v>
      </c>
      <c r="H55" s="20">
        <f>+[1]JUL!H55+[1]AGO!H55+[1]SEP!H55</f>
        <v>125462</v>
      </c>
      <c r="I55" s="20">
        <f>+[1]JUL!I55+[1]AGO!I55+[1]SEP!I55</f>
        <v>107365</v>
      </c>
      <c r="J55" s="20">
        <f>+[1]JUL!J55+[1]AGO!J55+[1]SEP!J55</f>
        <v>65139</v>
      </c>
      <c r="K55" s="20">
        <f>+[1]JUL!K55+[1]AGO!K55+[1]SEP!K55</f>
        <v>4308</v>
      </c>
      <c r="L55" s="20">
        <f>+[1]JUL!L55+[1]AGO!L55+[1]SEP!L55</f>
        <v>217393</v>
      </c>
      <c r="M55" s="20">
        <f>+[1]JUL!M55+[1]AGO!M55+[1]SEP!M55</f>
        <v>57870</v>
      </c>
      <c r="N55" s="21">
        <f t="shared" si="0"/>
        <v>5010175</v>
      </c>
      <c r="P55" s="8"/>
    </row>
    <row r="56" spans="1:16">
      <c r="A56" s="6"/>
      <c r="C56" s="19" t="s">
        <v>71</v>
      </c>
      <c r="D56" s="20">
        <f>+[1]JUL!D56+[1]AGO!D56+[1]SEP!D56</f>
        <v>2310592</v>
      </c>
      <c r="E56" s="20">
        <f>+[1]JUL!E56+[1]AGO!E56+[1]SEP!E56</f>
        <v>1107068</v>
      </c>
      <c r="F56" s="20">
        <f>+[1]JUL!F56+[1]AGO!F56+[1]SEP!F56</f>
        <v>77237</v>
      </c>
      <c r="G56" s="20">
        <f>+[1]JUL!G56+[1]AGO!G56+[1]SEP!G56</f>
        <v>13112</v>
      </c>
      <c r="H56" s="20">
        <f>+[1]JUL!H56+[1]AGO!H56+[1]SEP!H56</f>
        <v>99287</v>
      </c>
      <c r="I56" s="20">
        <f>+[1]JUL!I56+[1]AGO!I56+[1]SEP!I56</f>
        <v>85434</v>
      </c>
      <c r="J56" s="20">
        <f>+[1]JUL!J56+[1]AGO!J56+[1]SEP!J56</f>
        <v>51835</v>
      </c>
      <c r="K56" s="20">
        <f>+[1]JUL!K56+[1]AGO!K56+[1]SEP!K56</f>
        <v>3411</v>
      </c>
      <c r="L56" s="20">
        <f>+[1]JUL!L56+[1]AGO!L56+[1]SEP!L56</f>
        <v>0</v>
      </c>
      <c r="M56" s="20">
        <f>+[1]JUL!M56+[1]AGO!M56+[1]SEP!M56</f>
        <v>45798</v>
      </c>
      <c r="N56" s="21">
        <f t="shared" si="0"/>
        <v>3793774</v>
      </c>
      <c r="P56" s="8"/>
    </row>
    <row r="57" spans="1:16">
      <c r="A57" s="6"/>
      <c r="C57" s="19" t="s">
        <v>72</v>
      </c>
      <c r="D57" s="20">
        <f>+[1]JUL!D57+[1]AGO!D57+[1]SEP!D57</f>
        <v>7685391</v>
      </c>
      <c r="E57" s="20">
        <f>+[1]JUL!E57+[1]AGO!E57+[1]SEP!E57</f>
        <v>3682925</v>
      </c>
      <c r="F57" s="20">
        <f>+[1]JUL!F57+[1]AGO!F57+[1]SEP!F57</f>
        <v>256902</v>
      </c>
      <c r="G57" s="20">
        <f>+[1]JUL!G57+[1]AGO!G57+[1]SEP!G57</f>
        <v>43615</v>
      </c>
      <c r="H57" s="20">
        <f>+[1]JUL!H57+[1]AGO!H57+[1]SEP!H57</f>
        <v>330251</v>
      </c>
      <c r="I57" s="20">
        <f>+[1]JUL!I57+[1]AGO!I57+[1]SEP!I57</f>
        <v>372568</v>
      </c>
      <c r="J57" s="20">
        <f>+[1]JUL!J57+[1]AGO!J57+[1]SEP!J57</f>
        <v>226042</v>
      </c>
      <c r="K57" s="20">
        <f>+[1]JUL!K57+[1]AGO!K57+[1]SEP!K57</f>
        <v>11343</v>
      </c>
      <c r="L57" s="20">
        <f>+[1]JUL!L57+[1]AGO!L57+[1]SEP!L57</f>
        <v>1085916</v>
      </c>
      <c r="M57" s="20">
        <f>+[1]JUL!M57+[1]AGO!M57+[1]SEP!M57</f>
        <v>152331</v>
      </c>
      <c r="N57" s="21">
        <f t="shared" si="0"/>
        <v>13847284</v>
      </c>
      <c r="P57" s="8"/>
    </row>
    <row r="58" spans="1:16">
      <c r="A58" s="6"/>
      <c r="C58" s="19" t="s">
        <v>73</v>
      </c>
      <c r="D58" s="20">
        <f>+[1]JUL!D58+[1]AGO!D58+[1]SEP!D58</f>
        <v>3834837</v>
      </c>
      <c r="E58" s="20">
        <f>+[1]JUL!E58+[1]AGO!E58+[1]SEP!E58</f>
        <v>1837137</v>
      </c>
      <c r="F58" s="20">
        <f>+[1]JUL!F58+[1]AGO!F58+[1]SEP!F58</f>
        <v>128188</v>
      </c>
      <c r="G58" s="20">
        <f>+[1]JUL!G58+[1]AGO!G58+[1]SEP!G58</f>
        <v>21763</v>
      </c>
      <c r="H58" s="20">
        <f>+[1]JUL!H58+[1]AGO!H58+[1]SEP!H58</f>
        <v>164787</v>
      </c>
      <c r="I58" s="20">
        <f>+[1]JUL!I58+[1]AGO!I58+[1]SEP!I58</f>
        <v>222562</v>
      </c>
      <c r="J58" s="20">
        <f>+[1]JUL!J58+[1]AGO!J58+[1]SEP!J58</f>
        <v>135032</v>
      </c>
      <c r="K58" s="20">
        <f>+[1]JUL!K58+[1]AGO!K58+[1]SEP!K58</f>
        <v>5661</v>
      </c>
      <c r="L58" s="20">
        <f>+[1]JUL!L58+[1]AGO!L58+[1]SEP!L58</f>
        <v>0</v>
      </c>
      <c r="M58" s="20">
        <f>+[1]JUL!M58+[1]AGO!M58+[1]SEP!M58</f>
        <v>76010</v>
      </c>
      <c r="N58" s="21">
        <f t="shared" si="0"/>
        <v>6425977</v>
      </c>
      <c r="P58" s="8"/>
    </row>
    <row r="59" spans="1:16">
      <c r="A59" s="6"/>
      <c r="C59" s="19" t="s">
        <v>74</v>
      </c>
      <c r="D59" s="20">
        <f>+[1]JUL!D59+[1]AGO!D59+[1]SEP!D59</f>
        <v>1462848</v>
      </c>
      <c r="E59" s="20">
        <f>+[1]JUL!E59+[1]AGO!E59+[1]SEP!E59</f>
        <v>700953</v>
      </c>
      <c r="F59" s="20">
        <f>+[1]JUL!F59+[1]AGO!F59+[1]SEP!F59</f>
        <v>48899</v>
      </c>
      <c r="G59" s="20">
        <f>+[1]JUL!G59+[1]AGO!G59+[1]SEP!G59</f>
        <v>8302</v>
      </c>
      <c r="H59" s="20">
        <f>+[1]JUL!H59+[1]AGO!H59+[1]SEP!H59</f>
        <v>62860</v>
      </c>
      <c r="I59" s="20">
        <f>+[1]JUL!I59+[1]AGO!I59+[1]SEP!I59</f>
        <v>49315</v>
      </c>
      <c r="J59" s="20">
        <f>+[1]JUL!J59+[1]AGO!J59+[1]SEP!J59</f>
        <v>29920</v>
      </c>
      <c r="K59" s="20">
        <f>+[1]JUL!K59+[1]AGO!K59+[1]SEP!K59</f>
        <v>2160</v>
      </c>
      <c r="L59" s="20">
        <f>+[1]JUL!L59+[1]AGO!L59+[1]SEP!L59</f>
        <v>0</v>
      </c>
      <c r="M59" s="20">
        <f>+[1]JUL!M59+[1]AGO!M59+[1]SEP!M59</f>
        <v>28995</v>
      </c>
      <c r="N59" s="21">
        <f t="shared" si="0"/>
        <v>2394252</v>
      </c>
      <c r="P59" s="8"/>
    </row>
    <row r="60" spans="1:16">
      <c r="A60" s="6"/>
      <c r="C60" s="19" t="s">
        <v>75</v>
      </c>
      <c r="D60" s="20">
        <f>+[1]JUL!D60+[1]AGO!D60+[1]SEP!D60</f>
        <v>13044107</v>
      </c>
      <c r="E60" s="20">
        <f>+[1]JUL!E60+[1]AGO!E60+[1]SEP!E60</f>
        <v>6250241</v>
      </c>
      <c r="F60" s="20">
        <f>+[1]JUL!F60+[1]AGO!F60+[1]SEP!F60</f>
        <v>436029</v>
      </c>
      <c r="G60" s="20">
        <f>+[1]JUL!G60+[1]AGO!G60+[1]SEP!G60</f>
        <v>74025</v>
      </c>
      <c r="H60" s="20">
        <f>+[1]JUL!H60+[1]AGO!H60+[1]SEP!H60</f>
        <v>560520</v>
      </c>
      <c r="I60" s="20">
        <f>+[1]JUL!I60+[1]AGO!I60+[1]SEP!I60</f>
        <v>499824</v>
      </c>
      <c r="J60" s="20">
        <f>+[1]JUL!J60+[1]AGO!J60+[1]SEP!J60</f>
        <v>303251</v>
      </c>
      <c r="K60" s="20">
        <f>+[1]JUL!K60+[1]AGO!K60+[1]SEP!K60</f>
        <v>19251</v>
      </c>
      <c r="L60" s="20">
        <f>+[1]JUL!L60+[1]AGO!L60+[1]SEP!L60</f>
        <v>1361177</v>
      </c>
      <c r="M60" s="20">
        <f>+[1]JUL!M60+[1]AGO!M60+[1]SEP!M60</f>
        <v>258545</v>
      </c>
      <c r="N60" s="21">
        <f t="shared" si="0"/>
        <v>22806970</v>
      </c>
      <c r="P60" s="8"/>
    </row>
    <row r="61" spans="1:16">
      <c r="A61" s="6"/>
      <c r="C61" s="19" t="s">
        <v>76</v>
      </c>
      <c r="D61" s="20">
        <f>+[1]JUL!D61+[1]AGO!D61+[1]SEP!D61</f>
        <v>2588484</v>
      </c>
      <c r="E61" s="20">
        <f>+[1]JUL!E61+[1]AGO!E61+[1]SEP!E61</f>
        <v>1240241</v>
      </c>
      <c r="F61" s="20">
        <f>+[1]JUL!F61+[1]AGO!F61+[1]SEP!F61</f>
        <v>86526</v>
      </c>
      <c r="G61" s="20">
        <f>+[1]JUL!G61+[1]AGO!G61+[1]SEP!G61</f>
        <v>14690</v>
      </c>
      <c r="H61" s="20">
        <f>+[1]JUL!H61+[1]AGO!H61+[1]SEP!H61</f>
        <v>111229</v>
      </c>
      <c r="I61" s="20">
        <f>+[1]JUL!I61+[1]AGO!I61+[1]SEP!I61</f>
        <v>131148</v>
      </c>
      <c r="J61" s="20">
        <f>+[1]JUL!J61+[1]AGO!J61+[1]SEP!J61</f>
        <v>79569</v>
      </c>
      <c r="K61" s="20">
        <f>+[1]JUL!K61+[1]AGO!K61+[1]SEP!K61</f>
        <v>3819</v>
      </c>
      <c r="L61" s="20">
        <f>+[1]JUL!L61+[1]AGO!L61+[1]SEP!L61</f>
        <v>147988</v>
      </c>
      <c r="M61" s="20">
        <f>+[1]JUL!M61+[1]AGO!M61+[1]SEP!M61</f>
        <v>51306</v>
      </c>
      <c r="N61" s="21">
        <f t="shared" si="0"/>
        <v>4455000</v>
      </c>
      <c r="P61" s="8"/>
    </row>
    <row r="62" spans="1:16">
      <c r="A62" s="6"/>
      <c r="C62" s="19" t="s">
        <v>77</v>
      </c>
      <c r="D62" s="20">
        <f>+[1]JUL!D62+[1]AGO!D62+[1]SEP!D62</f>
        <v>10918352</v>
      </c>
      <c r="E62" s="20">
        <f>+[1]JUL!E62+[1]AGO!E62+[1]SEP!E62</f>
        <v>5230590</v>
      </c>
      <c r="F62" s="20">
        <f>+[1]JUL!F62+[1]AGO!F62+[1]SEP!F62</f>
        <v>364972</v>
      </c>
      <c r="G62" s="20">
        <f>+[1]JUL!G62+[1]AGO!G62+[1]SEP!G62</f>
        <v>61962</v>
      </c>
      <c r="H62" s="20">
        <f>+[1]JUL!H62+[1]AGO!H62+[1]SEP!H62</f>
        <v>469172</v>
      </c>
      <c r="I62" s="20">
        <f>+[1]JUL!I62+[1]AGO!I62+[1]SEP!I62</f>
        <v>498415</v>
      </c>
      <c r="J62" s="20">
        <f>+[1]JUL!J62+[1]AGO!J62+[1]SEP!J62</f>
        <v>302396</v>
      </c>
      <c r="K62" s="20">
        <f>+[1]JUL!K62+[1]AGO!K62+[1]SEP!K62</f>
        <v>16116</v>
      </c>
      <c r="L62" s="20">
        <f>+[1]JUL!L62+[1]AGO!L62+[1]SEP!L62</f>
        <v>1029696</v>
      </c>
      <c r="M62" s="20">
        <f>+[1]JUL!M62+[1]AGO!M62+[1]SEP!M62</f>
        <v>216411</v>
      </c>
      <c r="N62" s="21">
        <f t="shared" si="0"/>
        <v>19108082</v>
      </c>
      <c r="P62" s="8"/>
    </row>
    <row r="63" spans="1:16">
      <c r="A63" s="6"/>
      <c r="C63" s="19" t="s">
        <v>78</v>
      </c>
      <c r="D63" s="20">
        <f>+[1]JUL!D63+[1]AGO!D63+[1]SEP!D63</f>
        <v>4491566</v>
      </c>
      <c r="E63" s="20">
        <f>+[1]JUL!E63+[1]AGO!E63+[1]SEP!E63</f>
        <v>2151874</v>
      </c>
      <c r="F63" s="20">
        <f>+[1]JUL!F63+[1]AGO!F63+[1]SEP!F63</f>
        <v>150142</v>
      </c>
      <c r="G63" s="20">
        <f>+[1]JUL!G63+[1]AGO!G63+[1]SEP!G63</f>
        <v>25489</v>
      </c>
      <c r="H63" s="20">
        <f>+[1]JUL!H63+[1]AGO!H63+[1]SEP!H63</f>
        <v>193006</v>
      </c>
      <c r="I63" s="20">
        <f>+[1]JUL!I63+[1]AGO!I63+[1]SEP!I63</f>
        <v>245237</v>
      </c>
      <c r="J63" s="20">
        <f>+[1]JUL!J63+[1]AGO!J63+[1]SEP!J63</f>
        <v>148789</v>
      </c>
      <c r="K63" s="20">
        <f>+[1]JUL!K63+[1]AGO!K63+[1]SEP!K63</f>
        <v>6630</v>
      </c>
      <c r="L63" s="20">
        <f>+[1]JUL!L63+[1]AGO!L63+[1]SEP!L63</f>
        <v>0</v>
      </c>
      <c r="M63" s="20">
        <f>+[1]JUL!M63+[1]AGO!M63+[1]SEP!M63</f>
        <v>89027</v>
      </c>
      <c r="N63" s="21">
        <f t="shared" si="0"/>
        <v>7501760</v>
      </c>
      <c r="P63" s="8"/>
    </row>
    <row r="64" spans="1:16">
      <c r="A64" s="6"/>
      <c r="C64" s="19" t="s">
        <v>79</v>
      </c>
      <c r="D64" s="20">
        <f>+[1]JUL!D64+[1]AGO!D64+[1]SEP!D64</f>
        <v>3161744</v>
      </c>
      <c r="E64" s="20">
        <f>+[1]JUL!E64+[1]AGO!E64+[1]SEP!E64</f>
        <v>1514695</v>
      </c>
      <c r="F64" s="20">
        <f>+[1]JUL!F64+[1]AGO!F64+[1]SEP!F64</f>
        <v>105687</v>
      </c>
      <c r="G64" s="20">
        <f>+[1]JUL!G64+[1]AGO!G64+[1]SEP!G64</f>
        <v>17943</v>
      </c>
      <c r="H64" s="20">
        <f>+[1]JUL!H64+[1]AGO!H64+[1]SEP!H64</f>
        <v>135863</v>
      </c>
      <c r="I64" s="20">
        <f>+[1]JUL!I64+[1]AGO!I64+[1]SEP!I64</f>
        <v>172069</v>
      </c>
      <c r="J64" s="20">
        <f>+[1]JUL!J64+[1]AGO!J64+[1]SEP!J64</f>
        <v>104397</v>
      </c>
      <c r="K64" s="20">
        <f>+[1]JUL!K64+[1]AGO!K64+[1]SEP!K64</f>
        <v>4668</v>
      </c>
      <c r="L64" s="20">
        <f>+[1]JUL!L64+[1]AGO!L64+[1]SEP!L64</f>
        <v>0</v>
      </c>
      <c r="M64" s="20">
        <f>+[1]JUL!M64+[1]AGO!M64+[1]SEP!M64</f>
        <v>62668</v>
      </c>
      <c r="N64" s="21">
        <f t="shared" si="0"/>
        <v>5279734</v>
      </c>
      <c r="P64" s="8"/>
    </row>
    <row r="65" spans="1:16">
      <c r="A65" s="6"/>
      <c r="C65" s="19" t="s">
        <v>80</v>
      </c>
      <c r="D65" s="20">
        <f>+[1]JUL!D65+[1]AGO!D65+[1]SEP!D65</f>
        <v>4347626</v>
      </c>
      <c r="E65" s="20">
        <f>+[1]JUL!E65+[1]AGO!E65+[1]SEP!E65</f>
        <v>2082715</v>
      </c>
      <c r="F65" s="20">
        <f>+[1]JUL!F65+[1]AGO!F65+[1]SEP!F65</f>
        <v>145329</v>
      </c>
      <c r="G65" s="20">
        <f>+[1]JUL!G65+[1]AGO!G65+[1]SEP!G65</f>
        <v>24672</v>
      </c>
      <c r="H65" s="20">
        <f>+[1]JUL!H65+[1]AGO!H65+[1]SEP!H65</f>
        <v>186821</v>
      </c>
      <c r="I65" s="20">
        <f>+[1]JUL!I65+[1]AGO!I65+[1]SEP!I65</f>
        <v>243100</v>
      </c>
      <c r="J65" s="20">
        <f>+[1]JUL!J65+[1]AGO!J65+[1]SEP!J65</f>
        <v>147493</v>
      </c>
      <c r="K65" s="20">
        <f>+[1]JUL!K65+[1]AGO!K65+[1]SEP!K65</f>
        <v>6417</v>
      </c>
      <c r="L65" s="20">
        <f>+[1]JUL!L65+[1]AGO!L65+[1]SEP!L65</f>
        <v>0</v>
      </c>
      <c r="M65" s="20">
        <f>+[1]JUL!M65+[1]AGO!M65+[1]SEP!M65</f>
        <v>86174</v>
      </c>
      <c r="N65" s="21">
        <f t="shared" si="0"/>
        <v>7270347</v>
      </c>
      <c r="P65" s="8"/>
    </row>
    <row r="66" spans="1:16">
      <c r="A66" s="6"/>
      <c r="C66" s="19" t="s">
        <v>81</v>
      </c>
      <c r="D66" s="20">
        <f>+[1]JUL!D66+[1]AGO!D66+[1]SEP!D66</f>
        <v>8421971</v>
      </c>
      <c r="E66" s="20">
        <f>+[1]JUL!E66+[1]AGO!E66+[1]SEP!E66</f>
        <v>4035174</v>
      </c>
      <c r="F66" s="20">
        <f>+[1]JUL!F66+[1]AGO!F66+[1]SEP!F66</f>
        <v>281525</v>
      </c>
      <c r="G66" s="20">
        <f>+[1]JUL!G66+[1]AGO!G66+[1]SEP!G66</f>
        <v>47795</v>
      </c>
      <c r="H66" s="20">
        <f>+[1]JUL!H66+[1]AGO!H66+[1]SEP!H66</f>
        <v>361901</v>
      </c>
      <c r="I66" s="20">
        <f>+[1]JUL!I66+[1]AGO!I66+[1]SEP!I66</f>
        <v>397589</v>
      </c>
      <c r="J66" s="20">
        <f>+[1]JUL!J66+[1]AGO!J66+[1]SEP!J66</f>
        <v>241223</v>
      </c>
      <c r="K66" s="20">
        <f>+[1]JUL!K66+[1]AGO!K66+[1]SEP!K66</f>
        <v>12429</v>
      </c>
      <c r="L66" s="20">
        <f>+[1]JUL!L66+[1]AGO!L66+[1]SEP!L66</f>
        <v>0</v>
      </c>
      <c r="M66" s="20">
        <f>+[1]JUL!M66+[1]AGO!M66+[1]SEP!M66</f>
        <v>166931</v>
      </c>
      <c r="N66" s="21">
        <f t="shared" si="0"/>
        <v>13966538</v>
      </c>
      <c r="P66" s="8"/>
    </row>
    <row r="67" spans="1:16" ht="13.8" thickBot="1">
      <c r="A67" s="6"/>
      <c r="C67" s="19" t="s">
        <v>82</v>
      </c>
      <c r="D67" s="20">
        <f>+[1]JUL!D67+[1]AGO!D67+[1]SEP!D67</f>
        <v>38308808</v>
      </c>
      <c r="E67" s="20">
        <f>+[1]JUL!E67+[1]AGO!E67+[1]SEP!E67</f>
        <v>18363410</v>
      </c>
      <c r="F67" s="20">
        <f>+[1]JUL!F67+[1]AGO!F67+[1]SEP!F67</f>
        <v>1280563</v>
      </c>
      <c r="G67" s="20">
        <f>+[1]JUL!G67+[1]AGO!G67+[1]SEP!G67</f>
        <v>217408</v>
      </c>
      <c r="H67" s="20">
        <f>+[1]JUL!H67+[1]AGO!H67+[1]SEP!H67</f>
        <v>1646168</v>
      </c>
      <c r="I67" s="20">
        <f>+[1]JUL!I67+[1]AGO!I67+[1]SEP!I67</f>
        <v>1900747</v>
      </c>
      <c r="J67" s="20">
        <f>+[1]JUL!J67+[1]AGO!J67+[1]SEP!J67</f>
        <v>1153199</v>
      </c>
      <c r="K67" s="20">
        <f>+[1]JUL!K67+[1]AGO!K67+[1]SEP!K67</f>
        <v>56541</v>
      </c>
      <c r="L67" s="20">
        <f>+[1]JUL!L67+[1]AGO!L67+[1]SEP!L67</f>
        <v>5245374</v>
      </c>
      <c r="M67" s="20">
        <f>+[1]JUL!M67+[1]AGO!M67+[1]SEP!M67</f>
        <v>759314</v>
      </c>
      <c r="N67" s="21">
        <f t="shared" si="0"/>
        <v>68931532</v>
      </c>
      <c r="P67" s="8"/>
    </row>
    <row r="68" spans="1:16" ht="15.75" customHeight="1">
      <c r="A68" s="6"/>
      <c r="C68" s="22" t="s">
        <v>83</v>
      </c>
      <c r="D68" s="23">
        <f>SUM(D10:D67)</f>
        <v>426617533</v>
      </c>
      <c r="E68" s="23">
        <f t="shared" ref="E68:M68" si="1">SUM(E10:E67)</f>
        <v>204431566</v>
      </c>
      <c r="F68" s="23">
        <f t="shared" si="1"/>
        <v>14260686</v>
      </c>
      <c r="G68" s="23">
        <f>SUM(G10:G67)</f>
        <v>2421069</v>
      </c>
      <c r="H68" s="23">
        <f>SUM(H10:H67)</f>
        <v>18332204</v>
      </c>
      <c r="I68" s="23">
        <f t="shared" si="1"/>
        <v>20837652</v>
      </c>
      <c r="J68" s="23">
        <f t="shared" si="1"/>
        <v>12642471</v>
      </c>
      <c r="K68" s="23">
        <f t="shared" si="1"/>
        <v>629664</v>
      </c>
      <c r="L68" s="23">
        <f t="shared" si="1"/>
        <v>41258208</v>
      </c>
      <c r="M68" s="23">
        <f t="shared" si="1"/>
        <v>8455925</v>
      </c>
      <c r="N68" s="24">
        <f t="shared" ref="N68" si="2">SUM(D68:M68)</f>
        <v>749886978</v>
      </c>
      <c r="P68" s="8"/>
    </row>
    <row r="69" spans="1:16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26"/>
      <c r="O69" s="5" t="s">
        <v>14</v>
      </c>
      <c r="P69" s="8"/>
    </row>
    <row r="70" spans="1:16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N70" s="27"/>
      <c r="P70" s="8"/>
    </row>
    <row r="71" spans="1:16" ht="6" customHeight="1">
      <c r="A71" s="6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29"/>
      <c r="P71" s="8"/>
    </row>
    <row r="72" spans="1:16" ht="7.5" customHeight="1" thickBo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</row>
    <row r="73" spans="1:16" ht="13.8" thickTop="1">
      <c r="A73" s="29"/>
      <c r="B73" s="29"/>
      <c r="M73" s="35"/>
      <c r="N73" s="36"/>
    </row>
    <row r="74" spans="1:16">
      <c r="A74" s="29"/>
      <c r="B74" s="29"/>
      <c r="D74" s="37"/>
      <c r="E74" s="38"/>
      <c r="F74" s="37"/>
      <c r="G74" s="37"/>
      <c r="H74" s="37"/>
      <c r="I74" s="37"/>
      <c r="J74" s="37"/>
      <c r="K74" s="37"/>
      <c r="L74" s="37"/>
      <c r="M74" s="35"/>
      <c r="N74" s="36"/>
    </row>
    <row r="75" spans="1:16">
      <c r="A75" s="29"/>
      <c r="B75" s="29"/>
      <c r="D75" s="37"/>
      <c r="E75" s="38"/>
      <c r="F75" s="37"/>
      <c r="G75" s="37"/>
      <c r="H75" s="37"/>
      <c r="I75" s="37"/>
      <c r="J75" s="37"/>
      <c r="K75" s="37"/>
      <c r="L75" s="37"/>
      <c r="M75" s="37"/>
      <c r="N75" s="36"/>
    </row>
    <row r="76" spans="1:16">
      <c r="A76" s="29"/>
      <c r="B76" s="29"/>
      <c r="D76" s="37"/>
      <c r="E76" s="37"/>
      <c r="F76" s="37"/>
      <c r="G76" s="37"/>
      <c r="H76" s="37"/>
      <c r="I76" s="37"/>
      <c r="J76" s="37"/>
      <c r="K76" s="37"/>
      <c r="L76" s="37"/>
      <c r="M76" s="37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" right="0" top="0" bottom="0" header="0" footer="0"/>
  <pageSetup scale="55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67" workbookViewId="0">
      <selection activeCell="C67" sqref="C1:C1048576"/>
    </sheetView>
  </sheetViews>
  <sheetFormatPr baseColWidth="10" defaultRowHeight="14.4"/>
  <cols>
    <col min="1" max="1" width="5.109375" customWidth="1"/>
    <col min="2" max="2" width="32.109375" customWidth="1"/>
    <col min="3" max="8" width="14.88671875" customWidth="1"/>
  </cols>
  <sheetData>
    <row r="1" spans="1:8" ht="20.399999999999999">
      <c r="A1" s="73" t="s">
        <v>0</v>
      </c>
      <c r="B1" s="73"/>
      <c r="C1" s="73"/>
      <c r="D1" s="73"/>
      <c r="E1" s="73"/>
      <c r="F1" s="73"/>
      <c r="G1" s="73"/>
      <c r="H1" s="73"/>
    </row>
    <row r="2" spans="1:8" ht="20.399999999999999">
      <c r="A2" s="73" t="s">
        <v>1</v>
      </c>
      <c r="B2" s="73"/>
      <c r="C2" s="73"/>
      <c r="D2" s="73"/>
      <c r="E2" s="73"/>
      <c r="F2" s="73"/>
      <c r="G2" s="73"/>
      <c r="H2" s="73"/>
    </row>
    <row r="3" spans="1:8" ht="15.6">
      <c r="A3" s="74" t="s">
        <v>2</v>
      </c>
      <c r="B3" s="74"/>
      <c r="C3" s="74"/>
      <c r="D3" s="74"/>
      <c r="E3" s="74"/>
      <c r="F3" s="74"/>
      <c r="G3" s="74"/>
      <c r="H3" s="74"/>
    </row>
    <row r="4" spans="1:8">
      <c r="A4" s="75" t="s">
        <v>3</v>
      </c>
      <c r="B4" s="75"/>
      <c r="C4" s="75"/>
      <c r="D4" s="75"/>
      <c r="E4" s="75"/>
      <c r="F4" s="75"/>
      <c r="G4" s="75"/>
      <c r="H4" s="75"/>
    </row>
    <row r="6" spans="1:8" ht="20.25" customHeight="1">
      <c r="A6" s="76" t="s">
        <v>87</v>
      </c>
      <c r="B6" s="76"/>
      <c r="C6" s="76"/>
      <c r="D6" s="76"/>
      <c r="E6" s="76"/>
      <c r="F6" s="76"/>
      <c r="G6" s="76"/>
      <c r="H6" s="76"/>
    </row>
    <row r="7" spans="1:8" ht="7.95" customHeight="1">
      <c r="A7" s="41"/>
      <c r="B7" s="41"/>
      <c r="C7" s="41"/>
      <c r="D7" s="41"/>
      <c r="E7" s="41"/>
      <c r="F7" s="41"/>
      <c r="G7" s="41"/>
      <c r="H7" s="41"/>
    </row>
    <row r="8" spans="1:8" ht="34.200000000000003" customHeight="1">
      <c r="A8" s="42" t="s">
        <v>88</v>
      </c>
      <c r="B8" s="42" t="s">
        <v>89</v>
      </c>
      <c r="C8" s="43" t="s">
        <v>90</v>
      </c>
      <c r="D8" s="44" t="s">
        <v>91</v>
      </c>
      <c r="E8" s="43" t="s">
        <v>92</v>
      </c>
      <c r="F8" s="43" t="s">
        <v>93</v>
      </c>
      <c r="G8" s="43" t="s">
        <v>94</v>
      </c>
      <c r="H8" s="43" t="s">
        <v>95</v>
      </c>
    </row>
    <row r="9" spans="1:8">
      <c r="A9" s="45">
        <v>1</v>
      </c>
      <c r="B9" s="46" t="s">
        <v>25</v>
      </c>
      <c r="C9" s="47">
        <v>40362</v>
      </c>
      <c r="D9" s="48">
        <v>0</v>
      </c>
      <c r="E9" s="47">
        <v>13006</v>
      </c>
      <c r="F9" s="47">
        <v>0</v>
      </c>
      <c r="G9" s="47">
        <f t="shared" ref="G9:G66" si="0">+F9+E9+D9</f>
        <v>13006</v>
      </c>
      <c r="H9" s="49">
        <f t="shared" ref="H9:H66" si="1">+G9+C9</f>
        <v>53368</v>
      </c>
    </row>
    <row r="10" spans="1:8">
      <c r="A10" s="50">
        <v>2</v>
      </c>
      <c r="B10" s="51" t="s">
        <v>26</v>
      </c>
      <c r="C10" s="52">
        <v>0</v>
      </c>
      <c r="D10" s="52">
        <v>0</v>
      </c>
      <c r="E10" s="52">
        <v>0</v>
      </c>
      <c r="F10" s="52">
        <v>0</v>
      </c>
      <c r="G10" s="52">
        <f t="shared" si="0"/>
        <v>0</v>
      </c>
      <c r="H10" s="53">
        <f t="shared" si="1"/>
        <v>0</v>
      </c>
    </row>
    <row r="11" spans="1:8">
      <c r="A11" s="54">
        <v>3</v>
      </c>
      <c r="B11" s="55" t="s">
        <v>27</v>
      </c>
      <c r="C11" s="48">
        <v>38639</v>
      </c>
      <c r="D11" s="48">
        <v>25854</v>
      </c>
      <c r="E11" s="48">
        <v>0</v>
      </c>
      <c r="F11" s="48">
        <v>25953</v>
      </c>
      <c r="G11" s="48">
        <f t="shared" si="0"/>
        <v>51807</v>
      </c>
      <c r="H11" s="56">
        <f t="shared" si="1"/>
        <v>90446</v>
      </c>
    </row>
    <row r="12" spans="1:8">
      <c r="A12" s="50">
        <v>4</v>
      </c>
      <c r="B12" s="51" t="s">
        <v>28</v>
      </c>
      <c r="C12" s="52">
        <v>68234</v>
      </c>
      <c r="D12" s="52">
        <v>13871</v>
      </c>
      <c r="E12" s="52">
        <v>0</v>
      </c>
      <c r="F12" s="52">
        <v>13871</v>
      </c>
      <c r="G12" s="52">
        <f t="shared" si="0"/>
        <v>27742</v>
      </c>
      <c r="H12" s="53">
        <f t="shared" si="1"/>
        <v>95976</v>
      </c>
    </row>
    <row r="13" spans="1:8">
      <c r="A13" s="54">
        <v>5</v>
      </c>
      <c r="B13" s="55" t="s">
        <v>29</v>
      </c>
      <c r="C13" s="48">
        <v>636728</v>
      </c>
      <c r="D13" s="48">
        <v>162519</v>
      </c>
      <c r="E13" s="48">
        <v>320752</v>
      </c>
      <c r="F13" s="48">
        <v>20157</v>
      </c>
      <c r="G13" s="48">
        <f t="shared" si="0"/>
        <v>503428</v>
      </c>
      <c r="H13" s="56">
        <f t="shared" si="1"/>
        <v>1140156</v>
      </c>
    </row>
    <row r="14" spans="1:8">
      <c r="A14" s="50">
        <v>6</v>
      </c>
      <c r="B14" s="51" t="s">
        <v>30</v>
      </c>
      <c r="C14" s="52">
        <v>0</v>
      </c>
      <c r="D14" s="52">
        <v>0</v>
      </c>
      <c r="E14" s="52">
        <v>0</v>
      </c>
      <c r="F14" s="52">
        <v>0</v>
      </c>
      <c r="G14" s="52">
        <f t="shared" si="0"/>
        <v>0</v>
      </c>
      <c r="H14" s="53">
        <f t="shared" si="1"/>
        <v>0</v>
      </c>
    </row>
    <row r="15" spans="1:8">
      <c r="A15" s="54">
        <v>7</v>
      </c>
      <c r="B15" s="55" t="s">
        <v>31</v>
      </c>
      <c r="C15" s="48">
        <v>168862</v>
      </c>
      <c r="D15" s="48">
        <v>32117</v>
      </c>
      <c r="E15" s="48">
        <v>33097</v>
      </c>
      <c r="F15" s="48">
        <v>34265</v>
      </c>
      <c r="G15" s="48">
        <f t="shared" si="0"/>
        <v>99479</v>
      </c>
      <c r="H15" s="56">
        <f t="shared" si="1"/>
        <v>268341</v>
      </c>
    </row>
    <row r="16" spans="1:8">
      <c r="A16" s="50">
        <v>8</v>
      </c>
      <c r="B16" s="51" t="s">
        <v>32</v>
      </c>
      <c r="C16" s="52">
        <v>20992</v>
      </c>
      <c r="D16" s="52">
        <v>6063</v>
      </c>
      <c r="E16" s="52">
        <v>12383</v>
      </c>
      <c r="F16" s="52">
        <v>0</v>
      </c>
      <c r="G16" s="52">
        <f t="shared" si="0"/>
        <v>18446</v>
      </c>
      <c r="H16" s="53">
        <f t="shared" si="1"/>
        <v>39438</v>
      </c>
    </row>
    <row r="17" spans="1:8">
      <c r="A17" s="54">
        <v>9</v>
      </c>
      <c r="B17" s="55" t="s">
        <v>33</v>
      </c>
      <c r="C17" s="48">
        <v>243698</v>
      </c>
      <c r="D17" s="48">
        <v>48700</v>
      </c>
      <c r="E17" s="48">
        <v>48272</v>
      </c>
      <c r="F17" s="48">
        <v>48110</v>
      </c>
      <c r="G17" s="48">
        <f t="shared" si="0"/>
        <v>145082</v>
      </c>
      <c r="H17" s="56">
        <f t="shared" si="1"/>
        <v>388780</v>
      </c>
    </row>
    <row r="18" spans="1:8">
      <c r="A18" s="50">
        <v>10</v>
      </c>
      <c r="B18" s="51" t="s">
        <v>34</v>
      </c>
      <c r="C18" s="52">
        <v>37918</v>
      </c>
      <c r="D18" s="52">
        <v>8220</v>
      </c>
      <c r="E18" s="52">
        <v>7950</v>
      </c>
      <c r="F18" s="52">
        <v>7952</v>
      </c>
      <c r="G18" s="52">
        <f t="shared" si="0"/>
        <v>24122</v>
      </c>
      <c r="H18" s="53">
        <f t="shared" si="1"/>
        <v>62040</v>
      </c>
    </row>
    <row r="19" spans="1:8">
      <c r="A19" s="54">
        <v>11</v>
      </c>
      <c r="B19" s="55" t="s">
        <v>35</v>
      </c>
      <c r="C19" s="48">
        <v>0</v>
      </c>
      <c r="D19" s="48">
        <v>0</v>
      </c>
      <c r="E19" s="48">
        <v>0</v>
      </c>
      <c r="F19" s="48">
        <v>0</v>
      </c>
      <c r="G19" s="48">
        <f t="shared" si="0"/>
        <v>0</v>
      </c>
      <c r="H19" s="56">
        <f t="shared" si="1"/>
        <v>0</v>
      </c>
    </row>
    <row r="20" spans="1:8">
      <c r="A20" s="50">
        <v>12</v>
      </c>
      <c r="B20" s="51" t="s">
        <v>36</v>
      </c>
      <c r="C20" s="52">
        <v>3923706</v>
      </c>
      <c r="D20" s="52">
        <v>685846</v>
      </c>
      <c r="E20" s="52">
        <v>885421</v>
      </c>
      <c r="F20" s="52">
        <v>740541</v>
      </c>
      <c r="G20" s="52">
        <f t="shared" si="0"/>
        <v>2311808</v>
      </c>
      <c r="H20" s="53">
        <f t="shared" si="1"/>
        <v>6235514</v>
      </c>
    </row>
    <row r="21" spans="1:8">
      <c r="A21" s="54">
        <v>13</v>
      </c>
      <c r="B21" s="55" t="s">
        <v>37</v>
      </c>
      <c r="C21" s="48">
        <v>24034</v>
      </c>
      <c r="D21" s="48">
        <v>4921</v>
      </c>
      <c r="E21" s="48">
        <v>6199</v>
      </c>
      <c r="F21" s="48">
        <v>4886</v>
      </c>
      <c r="G21" s="48">
        <f t="shared" si="0"/>
        <v>16006</v>
      </c>
      <c r="H21" s="56">
        <f t="shared" si="1"/>
        <v>40040</v>
      </c>
    </row>
    <row r="22" spans="1:8">
      <c r="A22" s="50">
        <v>14</v>
      </c>
      <c r="B22" s="51" t="s">
        <v>38</v>
      </c>
      <c r="C22" s="52">
        <v>104360</v>
      </c>
      <c r="D22" s="52">
        <v>19068</v>
      </c>
      <c r="E22" s="52">
        <v>21256</v>
      </c>
      <c r="F22" s="52">
        <v>18647</v>
      </c>
      <c r="G22" s="52">
        <f t="shared" si="0"/>
        <v>58971</v>
      </c>
      <c r="H22" s="53">
        <f t="shared" si="1"/>
        <v>163331</v>
      </c>
    </row>
    <row r="23" spans="1:8">
      <c r="A23" s="54">
        <v>15</v>
      </c>
      <c r="B23" s="55" t="s">
        <v>39</v>
      </c>
      <c r="C23" s="48">
        <v>223564</v>
      </c>
      <c r="D23" s="48">
        <v>57187</v>
      </c>
      <c r="E23" s="48">
        <v>66985</v>
      </c>
      <c r="F23" s="48">
        <v>57589</v>
      </c>
      <c r="G23" s="48">
        <f t="shared" si="0"/>
        <v>181761</v>
      </c>
      <c r="H23" s="56">
        <f t="shared" si="1"/>
        <v>405325</v>
      </c>
    </row>
    <row r="24" spans="1:8">
      <c r="A24" s="50">
        <v>16</v>
      </c>
      <c r="B24" s="51" t="s">
        <v>96</v>
      </c>
      <c r="C24" s="52">
        <v>47978</v>
      </c>
      <c r="D24" s="52">
        <v>0</v>
      </c>
      <c r="E24" s="52">
        <v>26031</v>
      </c>
      <c r="F24" s="52">
        <v>13911</v>
      </c>
      <c r="G24" s="52">
        <f t="shared" si="0"/>
        <v>39942</v>
      </c>
      <c r="H24" s="53">
        <f t="shared" si="1"/>
        <v>87920</v>
      </c>
    </row>
    <row r="25" spans="1:8">
      <c r="A25" s="54">
        <v>17</v>
      </c>
      <c r="B25" s="55" t="s">
        <v>41</v>
      </c>
      <c r="C25" s="48">
        <v>2635590</v>
      </c>
      <c r="D25" s="48">
        <v>547707</v>
      </c>
      <c r="E25" s="48">
        <v>556790</v>
      </c>
      <c r="F25" s="48">
        <v>525753</v>
      </c>
      <c r="G25" s="48">
        <f t="shared" si="0"/>
        <v>1630250</v>
      </c>
      <c r="H25" s="56">
        <f t="shared" si="1"/>
        <v>4265840</v>
      </c>
    </row>
    <row r="26" spans="1:8">
      <c r="A26" s="50">
        <v>18</v>
      </c>
      <c r="B26" s="51" t="s">
        <v>42</v>
      </c>
      <c r="C26" s="52">
        <v>51437</v>
      </c>
      <c r="D26" s="52">
        <v>9855</v>
      </c>
      <c r="E26" s="52">
        <v>0</v>
      </c>
      <c r="F26" s="52">
        <v>10821</v>
      </c>
      <c r="G26" s="52">
        <f t="shared" si="0"/>
        <v>20676</v>
      </c>
      <c r="H26" s="53">
        <f t="shared" si="1"/>
        <v>72113</v>
      </c>
    </row>
    <row r="27" spans="1:8">
      <c r="A27" s="54">
        <v>19</v>
      </c>
      <c r="B27" s="55" t="s">
        <v>43</v>
      </c>
      <c r="C27" s="48">
        <v>82559</v>
      </c>
      <c r="D27" s="48">
        <v>19388</v>
      </c>
      <c r="E27" s="48">
        <v>31413</v>
      </c>
      <c r="F27" s="48">
        <v>19259</v>
      </c>
      <c r="G27" s="48">
        <f t="shared" si="0"/>
        <v>70060</v>
      </c>
      <c r="H27" s="56">
        <f t="shared" si="1"/>
        <v>152619</v>
      </c>
    </row>
    <row r="28" spans="1:8">
      <c r="A28" s="50">
        <v>20</v>
      </c>
      <c r="B28" s="51" t="s">
        <v>44</v>
      </c>
      <c r="C28" s="52">
        <v>1190599</v>
      </c>
      <c r="D28" s="52">
        <v>224356</v>
      </c>
      <c r="E28" s="52">
        <v>251262</v>
      </c>
      <c r="F28" s="52">
        <v>209463</v>
      </c>
      <c r="G28" s="52">
        <f t="shared" si="0"/>
        <v>685081</v>
      </c>
      <c r="H28" s="53">
        <f t="shared" si="1"/>
        <v>1875680</v>
      </c>
    </row>
    <row r="29" spans="1:8">
      <c r="A29" s="54">
        <v>21</v>
      </c>
      <c r="B29" s="55" t="s">
        <v>45</v>
      </c>
      <c r="C29" s="48">
        <v>0</v>
      </c>
      <c r="D29" s="48">
        <v>0</v>
      </c>
      <c r="E29" s="48">
        <v>0</v>
      </c>
      <c r="F29" s="48">
        <v>0</v>
      </c>
      <c r="G29" s="48">
        <f t="shared" si="0"/>
        <v>0</v>
      </c>
      <c r="H29" s="56">
        <f t="shared" si="1"/>
        <v>0</v>
      </c>
    </row>
    <row r="30" spans="1:8">
      <c r="A30" s="50">
        <v>22</v>
      </c>
      <c r="B30" s="51" t="s">
        <v>46</v>
      </c>
      <c r="C30" s="52">
        <v>231751</v>
      </c>
      <c r="D30" s="52">
        <v>38932</v>
      </c>
      <c r="E30" s="52">
        <v>87416</v>
      </c>
      <c r="F30" s="52">
        <v>0</v>
      </c>
      <c r="G30" s="52">
        <f t="shared" si="0"/>
        <v>126348</v>
      </c>
      <c r="H30" s="53">
        <f t="shared" si="1"/>
        <v>358099</v>
      </c>
    </row>
    <row r="31" spans="1:8">
      <c r="A31" s="54">
        <v>23</v>
      </c>
      <c r="B31" s="55" t="s">
        <v>47</v>
      </c>
      <c r="C31" s="48">
        <v>193692</v>
      </c>
      <c r="D31" s="48">
        <v>57438</v>
      </c>
      <c r="E31" s="48">
        <v>98807</v>
      </c>
      <c r="F31" s="48">
        <v>57753</v>
      </c>
      <c r="G31" s="48">
        <f t="shared" si="0"/>
        <v>213998</v>
      </c>
      <c r="H31" s="56">
        <f t="shared" si="1"/>
        <v>407690</v>
      </c>
    </row>
    <row r="32" spans="1:8">
      <c r="A32" s="50">
        <v>24</v>
      </c>
      <c r="B32" s="51" t="s">
        <v>48</v>
      </c>
      <c r="C32" s="52">
        <v>666700</v>
      </c>
      <c r="D32" s="52">
        <v>121931</v>
      </c>
      <c r="E32" s="52">
        <v>137607</v>
      </c>
      <c r="F32" s="52">
        <v>0</v>
      </c>
      <c r="G32" s="52">
        <f t="shared" si="0"/>
        <v>259538</v>
      </c>
      <c r="H32" s="53">
        <f t="shared" si="1"/>
        <v>926238</v>
      </c>
    </row>
    <row r="33" spans="1:8">
      <c r="A33" s="54">
        <v>25</v>
      </c>
      <c r="B33" s="55" t="s">
        <v>49</v>
      </c>
      <c r="C33" s="48">
        <v>0</v>
      </c>
      <c r="D33" s="48">
        <v>0</v>
      </c>
      <c r="E33" s="48">
        <v>0</v>
      </c>
      <c r="F33" s="48">
        <v>0</v>
      </c>
      <c r="G33" s="48">
        <f t="shared" si="0"/>
        <v>0</v>
      </c>
      <c r="H33" s="56">
        <f t="shared" si="1"/>
        <v>0</v>
      </c>
    </row>
    <row r="34" spans="1:8">
      <c r="A34" s="50">
        <v>26</v>
      </c>
      <c r="B34" s="51" t="s">
        <v>50</v>
      </c>
      <c r="C34" s="52">
        <v>118770</v>
      </c>
      <c r="D34" s="52">
        <v>0</v>
      </c>
      <c r="E34" s="52">
        <v>0</v>
      </c>
      <c r="F34" s="52">
        <v>0</v>
      </c>
      <c r="G34" s="52">
        <f t="shared" si="0"/>
        <v>0</v>
      </c>
      <c r="H34" s="53">
        <f t="shared" si="1"/>
        <v>118770</v>
      </c>
    </row>
    <row r="35" spans="1:8">
      <c r="A35" s="54">
        <v>27</v>
      </c>
      <c r="B35" s="55" t="s">
        <v>51</v>
      </c>
      <c r="C35" s="48">
        <v>50474</v>
      </c>
      <c r="D35" s="48">
        <v>0</v>
      </c>
      <c r="E35" s="48">
        <v>0</v>
      </c>
      <c r="F35" s="48">
        <v>0</v>
      </c>
      <c r="G35" s="48">
        <f t="shared" si="0"/>
        <v>0</v>
      </c>
      <c r="H35" s="56">
        <f t="shared" si="1"/>
        <v>50474</v>
      </c>
    </row>
    <row r="36" spans="1:8">
      <c r="A36" s="50">
        <v>28</v>
      </c>
      <c r="B36" s="51" t="s">
        <v>52</v>
      </c>
      <c r="C36" s="52">
        <v>25154</v>
      </c>
      <c r="D36" s="52">
        <v>12498</v>
      </c>
      <c r="E36" s="52">
        <v>25400</v>
      </c>
      <c r="F36" s="52">
        <v>10545</v>
      </c>
      <c r="G36" s="52">
        <f t="shared" si="0"/>
        <v>48443</v>
      </c>
      <c r="H36" s="53">
        <f t="shared" si="1"/>
        <v>73597</v>
      </c>
    </row>
    <row r="37" spans="1:8">
      <c r="A37" s="54">
        <v>29</v>
      </c>
      <c r="B37" s="55" t="s">
        <v>53</v>
      </c>
      <c r="C37" s="48">
        <v>141651</v>
      </c>
      <c r="D37" s="48">
        <v>29263</v>
      </c>
      <c r="E37" s="48">
        <v>0</v>
      </c>
      <c r="F37" s="48">
        <v>0</v>
      </c>
      <c r="G37" s="48">
        <f t="shared" si="0"/>
        <v>29263</v>
      </c>
      <c r="H37" s="56">
        <f t="shared" si="1"/>
        <v>170914</v>
      </c>
    </row>
    <row r="38" spans="1:8">
      <c r="A38" s="50">
        <v>30</v>
      </c>
      <c r="B38" s="51" t="s">
        <v>54</v>
      </c>
      <c r="C38" s="52">
        <v>30272</v>
      </c>
      <c r="D38" s="52">
        <v>8844</v>
      </c>
      <c r="E38" s="52">
        <v>0</v>
      </c>
      <c r="F38" s="52">
        <v>19512</v>
      </c>
      <c r="G38" s="52">
        <f t="shared" si="0"/>
        <v>28356</v>
      </c>
      <c r="H38" s="53">
        <f t="shared" si="1"/>
        <v>58628</v>
      </c>
    </row>
    <row r="39" spans="1:8">
      <c r="A39" s="54">
        <v>31</v>
      </c>
      <c r="B39" s="55" t="s">
        <v>55</v>
      </c>
      <c r="C39" s="48">
        <v>173415</v>
      </c>
      <c r="D39" s="48">
        <v>35034</v>
      </c>
      <c r="E39" s="48">
        <v>280</v>
      </c>
      <c r="F39" s="48">
        <v>78011</v>
      </c>
      <c r="G39" s="48">
        <f t="shared" si="0"/>
        <v>113325</v>
      </c>
      <c r="H39" s="56">
        <f t="shared" si="1"/>
        <v>286740</v>
      </c>
    </row>
    <row r="40" spans="1:8">
      <c r="A40" s="50">
        <v>32</v>
      </c>
      <c r="B40" s="51" t="s">
        <v>56</v>
      </c>
      <c r="C40" s="52">
        <v>0</v>
      </c>
      <c r="D40" s="52">
        <v>0</v>
      </c>
      <c r="E40" s="52">
        <v>0</v>
      </c>
      <c r="F40" s="52">
        <v>0</v>
      </c>
      <c r="G40" s="52">
        <f t="shared" si="0"/>
        <v>0</v>
      </c>
      <c r="H40" s="53">
        <f t="shared" si="1"/>
        <v>0</v>
      </c>
    </row>
    <row r="41" spans="1:8">
      <c r="A41" s="54">
        <v>33</v>
      </c>
      <c r="B41" s="55" t="s">
        <v>57</v>
      </c>
      <c r="C41" s="48">
        <v>8830</v>
      </c>
      <c r="D41" s="48">
        <v>16166</v>
      </c>
      <c r="E41" s="48">
        <v>0</v>
      </c>
      <c r="F41" s="48">
        <v>16166</v>
      </c>
      <c r="G41" s="48">
        <f t="shared" si="0"/>
        <v>32332</v>
      </c>
      <c r="H41" s="56">
        <f t="shared" si="1"/>
        <v>41162</v>
      </c>
    </row>
    <row r="42" spans="1:8">
      <c r="A42" s="50">
        <v>34</v>
      </c>
      <c r="B42" s="51" t="s">
        <v>97</v>
      </c>
      <c r="C42" s="52">
        <v>198241</v>
      </c>
      <c r="D42" s="52">
        <v>26628</v>
      </c>
      <c r="E42" s="52">
        <v>185735</v>
      </c>
      <c r="F42" s="52">
        <v>65812</v>
      </c>
      <c r="G42" s="52">
        <f t="shared" si="0"/>
        <v>278175</v>
      </c>
      <c r="H42" s="53">
        <f t="shared" si="1"/>
        <v>476416</v>
      </c>
    </row>
    <row r="43" spans="1:8">
      <c r="A43" s="54">
        <v>35</v>
      </c>
      <c r="B43" s="55" t="s">
        <v>59</v>
      </c>
      <c r="C43" s="48">
        <v>52477</v>
      </c>
      <c r="D43" s="48">
        <v>9991</v>
      </c>
      <c r="E43" s="48">
        <v>9991</v>
      </c>
      <c r="F43" s="48">
        <v>0</v>
      </c>
      <c r="G43" s="48">
        <f t="shared" si="0"/>
        <v>19982</v>
      </c>
      <c r="H43" s="56">
        <f t="shared" si="1"/>
        <v>72459</v>
      </c>
    </row>
    <row r="44" spans="1:8">
      <c r="A44" s="50">
        <v>36</v>
      </c>
      <c r="B44" s="51" t="s">
        <v>60</v>
      </c>
      <c r="C44" s="52">
        <v>0</v>
      </c>
      <c r="D44" s="52">
        <v>0</v>
      </c>
      <c r="E44" s="52">
        <v>0</v>
      </c>
      <c r="F44" s="52">
        <v>0</v>
      </c>
      <c r="G44" s="52">
        <f t="shared" si="0"/>
        <v>0</v>
      </c>
      <c r="H44" s="53">
        <f t="shared" si="1"/>
        <v>0</v>
      </c>
    </row>
    <row r="45" spans="1:8">
      <c r="A45" s="54">
        <v>37</v>
      </c>
      <c r="B45" s="55" t="s">
        <v>98</v>
      </c>
      <c r="C45" s="48">
        <v>117895</v>
      </c>
      <c r="D45" s="48">
        <v>0</v>
      </c>
      <c r="E45" s="48">
        <v>0</v>
      </c>
      <c r="F45" s="48">
        <v>23562</v>
      </c>
      <c r="G45" s="48">
        <f t="shared" si="0"/>
        <v>23562</v>
      </c>
      <c r="H45" s="56">
        <f t="shared" si="1"/>
        <v>141457</v>
      </c>
    </row>
    <row r="46" spans="1:8">
      <c r="A46" s="50">
        <v>38</v>
      </c>
      <c r="B46" s="51" t="s">
        <v>62</v>
      </c>
      <c r="C46" s="52">
        <v>230705</v>
      </c>
      <c r="D46" s="52">
        <v>76606</v>
      </c>
      <c r="E46" s="52">
        <v>154499</v>
      </c>
      <c r="F46" s="52">
        <v>77066</v>
      </c>
      <c r="G46" s="52">
        <f t="shared" si="0"/>
        <v>308171</v>
      </c>
      <c r="H46" s="53">
        <f t="shared" si="1"/>
        <v>538876</v>
      </c>
    </row>
    <row r="47" spans="1:8">
      <c r="A47" s="54">
        <v>39</v>
      </c>
      <c r="B47" s="55" t="s">
        <v>63</v>
      </c>
      <c r="C47" s="48">
        <v>840264</v>
      </c>
      <c r="D47" s="48">
        <v>164663</v>
      </c>
      <c r="E47" s="48">
        <v>214496</v>
      </c>
      <c r="F47" s="48">
        <v>163476</v>
      </c>
      <c r="G47" s="48">
        <f t="shared" si="0"/>
        <v>542635</v>
      </c>
      <c r="H47" s="56">
        <f t="shared" si="1"/>
        <v>1382899</v>
      </c>
    </row>
    <row r="48" spans="1:8">
      <c r="A48" s="50">
        <v>40</v>
      </c>
      <c r="B48" s="51" t="s">
        <v>64</v>
      </c>
      <c r="C48" s="52">
        <v>0</v>
      </c>
      <c r="D48" s="52">
        <v>0</v>
      </c>
      <c r="E48" s="52">
        <v>0</v>
      </c>
      <c r="F48" s="52">
        <v>0</v>
      </c>
      <c r="G48" s="52">
        <f t="shared" si="0"/>
        <v>0</v>
      </c>
      <c r="H48" s="53">
        <f t="shared" si="1"/>
        <v>0</v>
      </c>
    </row>
    <row r="49" spans="1:8">
      <c r="A49" s="54">
        <v>41</v>
      </c>
      <c r="B49" s="55" t="s">
        <v>65</v>
      </c>
      <c r="C49" s="48">
        <v>43910</v>
      </c>
      <c r="D49" s="48">
        <v>10716</v>
      </c>
      <c r="E49" s="48">
        <v>21916</v>
      </c>
      <c r="F49" s="48">
        <v>10929</v>
      </c>
      <c r="G49" s="48">
        <f t="shared" si="0"/>
        <v>43561</v>
      </c>
      <c r="H49" s="56">
        <f t="shared" si="1"/>
        <v>87471</v>
      </c>
    </row>
    <row r="50" spans="1:8">
      <c r="A50" s="50">
        <v>42</v>
      </c>
      <c r="B50" s="51" t="s">
        <v>66</v>
      </c>
      <c r="C50" s="52">
        <v>0</v>
      </c>
      <c r="D50" s="52">
        <v>0</v>
      </c>
      <c r="E50" s="52">
        <v>0</v>
      </c>
      <c r="F50" s="52">
        <v>0</v>
      </c>
      <c r="G50" s="52">
        <f t="shared" si="0"/>
        <v>0</v>
      </c>
      <c r="H50" s="53">
        <f t="shared" si="1"/>
        <v>0</v>
      </c>
    </row>
    <row r="51" spans="1:8">
      <c r="A51" s="54">
        <v>43</v>
      </c>
      <c r="B51" s="55" t="s">
        <v>67</v>
      </c>
      <c r="C51" s="48">
        <v>30759</v>
      </c>
      <c r="D51" s="48">
        <v>6206</v>
      </c>
      <c r="E51" s="48">
        <v>6334</v>
      </c>
      <c r="F51" s="48">
        <v>6848</v>
      </c>
      <c r="G51" s="48">
        <f t="shared" si="0"/>
        <v>19388</v>
      </c>
      <c r="H51" s="56">
        <f t="shared" si="1"/>
        <v>50147</v>
      </c>
    </row>
    <row r="52" spans="1:8">
      <c r="A52" s="50">
        <v>44</v>
      </c>
      <c r="B52" s="51" t="s">
        <v>68</v>
      </c>
      <c r="C52" s="52">
        <v>207659</v>
      </c>
      <c r="D52" s="52">
        <v>42769</v>
      </c>
      <c r="E52" s="52">
        <v>47352</v>
      </c>
      <c r="F52" s="52">
        <v>45058</v>
      </c>
      <c r="G52" s="52">
        <f t="shared" si="0"/>
        <v>135179</v>
      </c>
      <c r="H52" s="53">
        <f t="shared" si="1"/>
        <v>342838</v>
      </c>
    </row>
    <row r="53" spans="1:8">
      <c r="A53" s="54">
        <v>45</v>
      </c>
      <c r="B53" s="55" t="s">
        <v>69</v>
      </c>
      <c r="C53" s="48">
        <v>161337</v>
      </c>
      <c r="D53" s="48">
        <v>32390</v>
      </c>
      <c r="E53" s="48">
        <v>34019</v>
      </c>
      <c r="F53" s="48">
        <v>33603</v>
      </c>
      <c r="G53" s="48">
        <f t="shared" si="0"/>
        <v>100012</v>
      </c>
      <c r="H53" s="56">
        <f t="shared" si="1"/>
        <v>261349</v>
      </c>
    </row>
    <row r="54" spans="1:8">
      <c r="A54" s="50">
        <v>46</v>
      </c>
      <c r="B54" s="51" t="s">
        <v>70</v>
      </c>
      <c r="C54" s="52">
        <v>48425</v>
      </c>
      <c r="D54" s="52">
        <v>16229</v>
      </c>
      <c r="E54" s="52">
        <v>0</v>
      </c>
      <c r="F54" s="52">
        <v>11961</v>
      </c>
      <c r="G54" s="52">
        <f t="shared" si="0"/>
        <v>28190</v>
      </c>
      <c r="H54" s="53">
        <f t="shared" si="1"/>
        <v>76615</v>
      </c>
    </row>
    <row r="55" spans="1:8">
      <c r="A55" s="54">
        <v>47</v>
      </c>
      <c r="B55" s="55" t="s">
        <v>99</v>
      </c>
      <c r="C55" s="48">
        <v>0</v>
      </c>
      <c r="D55" s="48">
        <v>0</v>
      </c>
      <c r="E55" s="48">
        <v>19411</v>
      </c>
      <c r="F55" s="48">
        <v>0</v>
      </c>
      <c r="G55" s="48">
        <f t="shared" si="0"/>
        <v>19411</v>
      </c>
      <c r="H55" s="56">
        <f t="shared" si="1"/>
        <v>19411</v>
      </c>
    </row>
    <row r="56" spans="1:8">
      <c r="A56" s="50">
        <v>48</v>
      </c>
      <c r="B56" s="51" t="s">
        <v>72</v>
      </c>
      <c r="C56" s="52">
        <v>414453</v>
      </c>
      <c r="D56" s="52">
        <v>81428</v>
      </c>
      <c r="E56" s="52">
        <v>97664</v>
      </c>
      <c r="F56" s="52">
        <v>79377</v>
      </c>
      <c r="G56" s="52">
        <f t="shared" si="0"/>
        <v>258469</v>
      </c>
      <c r="H56" s="53">
        <f t="shared" si="1"/>
        <v>672922</v>
      </c>
    </row>
    <row r="57" spans="1:8">
      <c r="A57" s="54">
        <v>49</v>
      </c>
      <c r="B57" s="55" t="s">
        <v>73</v>
      </c>
      <c r="C57" s="48">
        <v>0</v>
      </c>
      <c r="D57" s="48">
        <v>0</v>
      </c>
      <c r="E57" s="48">
        <v>0</v>
      </c>
      <c r="F57" s="48">
        <v>0</v>
      </c>
      <c r="G57" s="48">
        <f t="shared" si="0"/>
        <v>0</v>
      </c>
      <c r="H57" s="56">
        <f t="shared" si="1"/>
        <v>0</v>
      </c>
    </row>
    <row r="58" spans="1:8">
      <c r="A58" s="57">
        <v>50</v>
      </c>
      <c r="B58" s="58" t="s">
        <v>74</v>
      </c>
      <c r="C58" s="59">
        <v>0</v>
      </c>
      <c r="D58" s="59">
        <v>0</v>
      </c>
      <c r="E58" s="59">
        <v>0</v>
      </c>
      <c r="F58" s="59">
        <v>0</v>
      </c>
      <c r="G58" s="59">
        <f t="shared" si="0"/>
        <v>0</v>
      </c>
      <c r="H58" s="53">
        <f t="shared" si="1"/>
        <v>0</v>
      </c>
    </row>
    <row r="59" spans="1:8">
      <c r="A59" s="54">
        <v>51</v>
      </c>
      <c r="B59" s="55" t="s">
        <v>75</v>
      </c>
      <c r="C59" s="48">
        <v>603398</v>
      </c>
      <c r="D59" s="48">
        <v>131559</v>
      </c>
      <c r="E59" s="48">
        <v>131361</v>
      </c>
      <c r="F59" s="48">
        <v>124933</v>
      </c>
      <c r="G59" s="48">
        <f t="shared" si="0"/>
        <v>387853</v>
      </c>
      <c r="H59" s="56">
        <f t="shared" si="1"/>
        <v>991251</v>
      </c>
    </row>
    <row r="60" spans="1:8">
      <c r="A60" s="57">
        <v>52</v>
      </c>
      <c r="B60" s="58" t="s">
        <v>76</v>
      </c>
      <c r="C60" s="59">
        <v>92899</v>
      </c>
      <c r="D60" s="59">
        <v>23356</v>
      </c>
      <c r="E60" s="59">
        <v>23434</v>
      </c>
      <c r="F60" s="59">
        <v>21201</v>
      </c>
      <c r="G60" s="59">
        <f t="shared" si="0"/>
        <v>67991</v>
      </c>
      <c r="H60" s="53">
        <f t="shared" si="1"/>
        <v>160890</v>
      </c>
    </row>
    <row r="61" spans="1:8">
      <c r="A61" s="54">
        <v>53</v>
      </c>
      <c r="B61" s="55" t="s">
        <v>77</v>
      </c>
      <c r="C61" s="48">
        <v>557708</v>
      </c>
      <c r="D61" s="48">
        <v>120494</v>
      </c>
      <c r="E61" s="48">
        <v>126786</v>
      </c>
      <c r="F61" s="48">
        <v>117200</v>
      </c>
      <c r="G61" s="48">
        <f t="shared" si="0"/>
        <v>364480</v>
      </c>
      <c r="H61" s="56">
        <f t="shared" si="1"/>
        <v>922188</v>
      </c>
    </row>
    <row r="62" spans="1:8">
      <c r="A62" s="57">
        <v>54</v>
      </c>
      <c r="B62" s="58" t="s">
        <v>78</v>
      </c>
      <c r="C62" s="59">
        <v>0</v>
      </c>
      <c r="D62" s="59">
        <v>0</v>
      </c>
      <c r="E62" s="59">
        <v>0</v>
      </c>
      <c r="F62" s="59">
        <v>0</v>
      </c>
      <c r="G62" s="59">
        <f t="shared" si="0"/>
        <v>0</v>
      </c>
      <c r="H62" s="53">
        <f t="shared" si="1"/>
        <v>0</v>
      </c>
    </row>
    <row r="63" spans="1:8">
      <c r="A63" s="54">
        <v>55</v>
      </c>
      <c r="B63" s="55" t="s">
        <v>79</v>
      </c>
      <c r="C63" s="48">
        <v>0</v>
      </c>
      <c r="D63" s="48">
        <v>0</v>
      </c>
      <c r="E63" s="48">
        <v>0</v>
      </c>
      <c r="F63" s="48">
        <v>0</v>
      </c>
      <c r="G63" s="48">
        <f t="shared" si="0"/>
        <v>0</v>
      </c>
      <c r="H63" s="56">
        <f t="shared" si="1"/>
        <v>0</v>
      </c>
    </row>
    <row r="64" spans="1:8">
      <c r="A64" s="57">
        <v>56</v>
      </c>
      <c r="B64" s="58" t="s">
        <v>80</v>
      </c>
      <c r="C64" s="59">
        <v>0</v>
      </c>
      <c r="D64" s="59">
        <v>0</v>
      </c>
      <c r="E64" s="59">
        <v>0</v>
      </c>
      <c r="F64" s="59">
        <v>0</v>
      </c>
      <c r="G64" s="59">
        <f t="shared" si="0"/>
        <v>0</v>
      </c>
      <c r="H64" s="53">
        <f t="shared" si="1"/>
        <v>0</v>
      </c>
    </row>
    <row r="65" spans="1:8">
      <c r="A65" s="54">
        <v>57</v>
      </c>
      <c r="B65" s="55" t="s">
        <v>81</v>
      </c>
      <c r="C65" s="48">
        <v>17691</v>
      </c>
      <c r="D65" s="48">
        <v>0</v>
      </c>
      <c r="E65" s="48">
        <v>0</v>
      </c>
      <c r="F65" s="48">
        <v>9453</v>
      </c>
      <c r="G65" s="48">
        <f t="shared" si="0"/>
        <v>9453</v>
      </c>
      <c r="H65" s="56">
        <f t="shared" si="1"/>
        <v>27144</v>
      </c>
    </row>
    <row r="66" spans="1:8">
      <c r="A66" s="60">
        <v>58</v>
      </c>
      <c r="B66" s="61" t="s">
        <v>82</v>
      </c>
      <c r="C66" s="62">
        <v>2419108</v>
      </c>
      <c r="D66" s="62">
        <v>489253</v>
      </c>
      <c r="E66" s="62">
        <v>515186</v>
      </c>
      <c r="F66" s="62">
        <v>487907</v>
      </c>
      <c r="G66" s="62">
        <f t="shared" si="0"/>
        <v>1492346</v>
      </c>
      <c r="H66" s="63">
        <f t="shared" si="1"/>
        <v>3911454</v>
      </c>
    </row>
    <row r="67" spans="1:8" ht="11.25" customHeight="1">
      <c r="A67" s="64"/>
      <c r="B67" s="64"/>
      <c r="C67" s="64"/>
      <c r="D67" s="64"/>
      <c r="E67" s="64"/>
      <c r="F67" s="64"/>
      <c r="G67" s="64"/>
      <c r="H67" s="65"/>
    </row>
    <row r="68" spans="1:8">
      <c r="A68" s="66"/>
      <c r="B68" s="67" t="s">
        <v>100</v>
      </c>
      <c r="C68" s="68">
        <f t="shared" ref="C68:H68" si="2">SUM(C9:C67)</f>
        <v>17216898</v>
      </c>
      <c r="D68" s="68">
        <f t="shared" si="2"/>
        <v>3418066</v>
      </c>
      <c r="E68" s="68">
        <f t="shared" si="2"/>
        <v>4218511</v>
      </c>
      <c r="F68" s="68">
        <f t="shared" si="2"/>
        <v>3211551</v>
      </c>
      <c r="G68" s="68">
        <f t="shared" si="2"/>
        <v>10848128</v>
      </c>
      <c r="H68" s="68">
        <f t="shared" si="2"/>
        <v>28065026</v>
      </c>
    </row>
  </sheetData>
  <mergeCells count="5">
    <mergeCell ref="A1:H1"/>
    <mergeCell ref="A2:H2"/>
    <mergeCell ref="A3:H3"/>
    <mergeCell ref="A4:H4"/>
    <mergeCell ref="A6:H6"/>
  </mergeCells>
  <pageMargins left="0.51181102362204722" right="0.15748031496062992" top="0" bottom="0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opLeftCell="H58" zoomScaleNormal="100" zoomScaleSheetLayoutView="75" workbookViewId="0">
      <selection activeCell="I86" sqref="I86"/>
    </sheetView>
  </sheetViews>
  <sheetFormatPr baseColWidth="10" defaultColWidth="11.44140625" defaultRowHeight="13.2"/>
  <cols>
    <col min="1" max="1" width="1.109375" style="5" customWidth="1"/>
    <col min="2" max="2" width="3.88671875" style="5" customWidth="1"/>
    <col min="3" max="3" width="33" style="5" customWidth="1"/>
    <col min="4" max="4" width="15.5546875" style="34" customWidth="1"/>
    <col min="5" max="5" width="16.33203125" style="5" customWidth="1"/>
    <col min="6" max="6" width="16.5546875" style="34" customWidth="1"/>
    <col min="7" max="7" width="15.6640625" style="34" customWidth="1"/>
    <col min="8" max="8" width="16.33203125" style="34" customWidth="1"/>
    <col min="9" max="9" width="15.6640625" style="34" customWidth="1"/>
    <col min="10" max="10" width="16.5546875" style="34" customWidth="1"/>
    <col min="11" max="11" width="14.44140625" style="34" customWidth="1"/>
    <col min="12" max="12" width="13.88671875" style="34" customWidth="1"/>
    <col min="13" max="13" width="14" style="34" customWidth="1"/>
    <col min="14" max="14" width="13.109375" style="34" customWidth="1"/>
    <col min="15" max="15" width="17.6640625" style="34" customWidth="1"/>
    <col min="16" max="16" width="4" style="5" customWidth="1"/>
    <col min="17" max="17" width="1.33203125" style="5" customWidth="1"/>
    <col min="18" max="16384" width="11.44140625" style="5"/>
  </cols>
  <sheetData>
    <row r="1" spans="1:17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4"/>
    </row>
    <row r="2" spans="1:17" ht="18" customHeight="1">
      <c r="A2" s="6"/>
      <c r="B2" s="7"/>
      <c r="C2" s="69" t="s">
        <v>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Q2" s="8"/>
    </row>
    <row r="3" spans="1:17" ht="19.5" customHeight="1">
      <c r="A3" s="6"/>
      <c r="C3" s="69" t="s">
        <v>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Q3" s="8"/>
    </row>
    <row r="4" spans="1:17" ht="15">
      <c r="A4" s="6"/>
      <c r="C4" s="70" t="s">
        <v>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Q4" s="8"/>
    </row>
    <row r="5" spans="1:17" ht="15" customHeight="1">
      <c r="A5" s="6"/>
      <c r="C5" s="71" t="s">
        <v>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Q5" s="8"/>
    </row>
    <row r="6" spans="1:17" ht="15.75" customHeight="1">
      <c r="A6" s="6"/>
      <c r="C6" s="72" t="s">
        <v>84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Q6" s="8"/>
    </row>
    <row r="7" spans="1:17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Q7" s="8"/>
    </row>
    <row r="8" spans="1:17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39" t="s">
        <v>11</v>
      </c>
      <c r="L8" s="12" t="s">
        <v>5</v>
      </c>
      <c r="M8" s="39" t="s">
        <v>85</v>
      </c>
      <c r="N8" s="12" t="s">
        <v>12</v>
      </c>
      <c r="O8" s="12" t="s">
        <v>13</v>
      </c>
      <c r="Q8" s="8"/>
    </row>
    <row r="9" spans="1:17" ht="13.8" thickBot="1">
      <c r="A9" s="6"/>
      <c r="B9" s="5" t="s">
        <v>14</v>
      </c>
      <c r="C9" s="14" t="s">
        <v>15</v>
      </c>
      <c r="D9" s="15" t="s">
        <v>16</v>
      </c>
      <c r="E9" s="16" t="s">
        <v>17</v>
      </c>
      <c r="F9" s="15" t="s">
        <v>14</v>
      </c>
      <c r="G9" s="15" t="s">
        <v>14</v>
      </c>
      <c r="H9" s="17" t="s">
        <v>18</v>
      </c>
      <c r="I9" s="18" t="s">
        <v>19</v>
      </c>
      <c r="J9" s="18" t="s">
        <v>20</v>
      </c>
      <c r="K9" s="17" t="s">
        <v>21</v>
      </c>
      <c r="L9" s="17" t="s">
        <v>22</v>
      </c>
      <c r="M9" s="40" t="s">
        <v>86</v>
      </c>
      <c r="N9" s="17" t="s">
        <v>23</v>
      </c>
      <c r="O9" s="17" t="s">
        <v>24</v>
      </c>
      <c r="Q9" s="8"/>
    </row>
    <row r="10" spans="1:17">
      <c r="A10" s="6"/>
      <c r="C10" s="19" t="s">
        <v>25</v>
      </c>
      <c r="D10" s="20">
        <f>+'ACUM JUL-SEP'!D10+'[1]ACUM enero-JUN'!D10</f>
        <v>6758096</v>
      </c>
      <c r="E10" s="20">
        <f>+'ACUM JUL-SEP'!E10+'[1]ACUM enero-JUN'!E10</f>
        <v>3018613</v>
      </c>
      <c r="F10" s="20">
        <f>+'ACUM JUL-SEP'!F10+'[1]ACUM enero-JUN'!F10</f>
        <v>179971</v>
      </c>
      <c r="G10" s="20">
        <f>+'ACUM JUL-SEP'!G10+'[1]ACUM enero-JUN'!G10</f>
        <v>33993</v>
      </c>
      <c r="H10" s="20">
        <f>+'ACUM JUL-SEP'!H10+'[1]ACUM enero-JUN'!H10</f>
        <v>291200</v>
      </c>
      <c r="I10" s="20">
        <f>+'ACUM JUL-SEP'!I10+'[1]ACUM enero-JUN'!I10</f>
        <v>278245</v>
      </c>
      <c r="J10" s="20">
        <f>+'ACUM JUL-SEP'!J10+'[1]ACUM enero-JUN'!J10</f>
        <v>179593</v>
      </c>
      <c r="K10" s="20">
        <f>+'ACUM JUL-SEP'!K10+'[1]ACUM enero-JUN'!K10</f>
        <v>9783</v>
      </c>
      <c r="L10" s="20">
        <f>+'ACUM JUL-SEP'!L10+'[1]ACUM enero-JUN'!L10</f>
        <v>161974</v>
      </c>
      <c r="M10" s="20">
        <f>+'JUL-SEP NOMINA'!H9</f>
        <v>53368</v>
      </c>
      <c r="N10" s="20">
        <f>+[1]JUL!M10</f>
        <v>43804</v>
      </c>
      <c r="O10" s="21">
        <f>SUM(D10:N10)</f>
        <v>11008640</v>
      </c>
      <c r="Q10" s="8"/>
    </row>
    <row r="11" spans="1:17">
      <c r="A11" s="6"/>
      <c r="C11" s="19" t="s">
        <v>26</v>
      </c>
      <c r="D11" s="20">
        <f>+'ACUM JUL-SEP'!D11+'[1]ACUM enero-JUN'!D11</f>
        <v>5612189</v>
      </c>
      <c r="E11" s="20">
        <f>+'ACUM JUL-SEP'!E11+'[1]ACUM enero-JUN'!E11</f>
        <v>2506692</v>
      </c>
      <c r="F11" s="20">
        <f>+'ACUM JUL-SEP'!F11+'[1]ACUM enero-JUN'!F11</f>
        <v>149456</v>
      </c>
      <c r="G11" s="20">
        <f>+'ACUM JUL-SEP'!G11+'[1]ACUM enero-JUN'!G11</f>
        <v>28229</v>
      </c>
      <c r="H11" s="20">
        <f>+'ACUM JUL-SEP'!H11+'[1]ACUM enero-JUN'!H11</f>
        <v>241826</v>
      </c>
      <c r="I11" s="20">
        <f>+'ACUM JUL-SEP'!I11+'[1]ACUM enero-JUN'!I11</f>
        <v>224688</v>
      </c>
      <c r="J11" s="20">
        <f>+'ACUM JUL-SEP'!J11+'[1]ACUM enero-JUN'!J11</f>
        <v>145026</v>
      </c>
      <c r="K11" s="20">
        <f>+'ACUM JUL-SEP'!K11+'[1]ACUM enero-JUN'!K11</f>
        <v>8127</v>
      </c>
      <c r="L11" s="20">
        <f>+'ACUM JUL-SEP'!L11+'[1]ACUM enero-JUN'!L11</f>
        <v>0</v>
      </c>
      <c r="M11" s="20">
        <f>+'JUL-SEP NOMINA'!H10</f>
        <v>0</v>
      </c>
      <c r="N11" s="20">
        <f>+[1]JUL!M11</f>
        <v>36376</v>
      </c>
      <c r="O11" s="21">
        <f t="shared" ref="O11:O68" si="0">SUM(D11:N11)</f>
        <v>8952609</v>
      </c>
      <c r="Q11" s="8"/>
    </row>
    <row r="12" spans="1:17">
      <c r="A12" s="6"/>
      <c r="C12" s="19" t="s">
        <v>27</v>
      </c>
      <c r="D12" s="20">
        <f>+'ACUM JUL-SEP'!D12+'[1]ACUM enero-JUN'!D12</f>
        <v>4508325</v>
      </c>
      <c r="E12" s="20">
        <f>+'ACUM JUL-SEP'!E12+'[1]ACUM enero-JUN'!E12</f>
        <v>2013764</v>
      </c>
      <c r="F12" s="20">
        <f>+'ACUM JUL-SEP'!F12+'[1]ACUM enero-JUN'!F12</f>
        <v>120059</v>
      </c>
      <c r="G12" s="20">
        <f>+'ACUM JUL-SEP'!G12+'[1]ACUM enero-JUN'!G12</f>
        <v>22677</v>
      </c>
      <c r="H12" s="20">
        <f>+'ACUM JUL-SEP'!H12+'[1]ACUM enero-JUN'!H12</f>
        <v>194258</v>
      </c>
      <c r="I12" s="20">
        <f>+'ACUM JUL-SEP'!I12+'[1]ACUM enero-JUN'!I12</f>
        <v>139237</v>
      </c>
      <c r="J12" s="20">
        <f>+'ACUM JUL-SEP'!J12+'[1]ACUM enero-JUN'!J12</f>
        <v>89870</v>
      </c>
      <c r="K12" s="20">
        <f>+'ACUM JUL-SEP'!K12+'[1]ACUM enero-JUN'!K12</f>
        <v>6525</v>
      </c>
      <c r="L12" s="20">
        <f>+'ACUM JUL-SEP'!L12+'[1]ACUM enero-JUN'!L12</f>
        <v>1372644</v>
      </c>
      <c r="M12" s="20">
        <f>+'JUL-SEP NOMINA'!H11</f>
        <v>90446</v>
      </c>
      <c r="N12" s="20">
        <f>+[1]JUL!M12</f>
        <v>29221</v>
      </c>
      <c r="O12" s="21">
        <f t="shared" si="0"/>
        <v>8587026</v>
      </c>
      <c r="Q12" s="8"/>
    </row>
    <row r="13" spans="1:17">
      <c r="A13" s="6"/>
      <c r="C13" s="19" t="s">
        <v>28</v>
      </c>
      <c r="D13" s="20">
        <f>+'ACUM JUL-SEP'!D13+'[1]ACUM enero-JUN'!D13</f>
        <v>5183239</v>
      </c>
      <c r="E13" s="20">
        <f>+'ACUM JUL-SEP'!E13+'[1]ACUM enero-JUN'!E13</f>
        <v>2315128</v>
      </c>
      <c r="F13" s="20">
        <f>+'ACUM JUL-SEP'!F13+'[1]ACUM enero-JUN'!F13</f>
        <v>138032</v>
      </c>
      <c r="G13" s="20">
        <f>+'ACUM JUL-SEP'!G13+'[1]ACUM enero-JUN'!G13</f>
        <v>26072</v>
      </c>
      <c r="H13" s="20">
        <f>+'ACUM JUL-SEP'!H13+'[1]ACUM enero-JUN'!H13</f>
        <v>223345</v>
      </c>
      <c r="I13" s="20">
        <f>+'ACUM JUL-SEP'!I13+'[1]ACUM enero-JUN'!I13</f>
        <v>203217</v>
      </c>
      <c r="J13" s="20">
        <f>+'ACUM JUL-SEP'!J13+'[1]ACUM enero-JUN'!J13</f>
        <v>131165</v>
      </c>
      <c r="K13" s="20">
        <f>+'ACUM JUL-SEP'!K13+'[1]ACUM enero-JUN'!K13</f>
        <v>7506</v>
      </c>
      <c r="L13" s="20">
        <f>+'ACUM JUL-SEP'!L13+'[1]ACUM enero-JUN'!L13</f>
        <v>0</v>
      </c>
      <c r="M13" s="20">
        <f>+'JUL-SEP NOMINA'!H12</f>
        <v>95976</v>
      </c>
      <c r="N13" s="20">
        <f>+[1]JUL!M13</f>
        <v>33596</v>
      </c>
      <c r="O13" s="21">
        <f t="shared" si="0"/>
        <v>8357276</v>
      </c>
      <c r="Q13" s="8"/>
    </row>
    <row r="14" spans="1:17">
      <c r="A14" s="6"/>
      <c r="C14" s="19" t="s">
        <v>29</v>
      </c>
      <c r="D14" s="20">
        <f>+'ACUM JUL-SEP'!D14+'[1]ACUM enero-JUN'!D14</f>
        <v>33893070</v>
      </c>
      <c r="E14" s="20">
        <f>+'ACUM JUL-SEP'!E14+'[1]ACUM enero-JUN'!E14</f>
        <v>15141461</v>
      </c>
      <c r="F14" s="20">
        <f>+'ACUM JUL-SEP'!F14+'[1]ACUM enero-JUN'!F14</f>
        <v>902592</v>
      </c>
      <c r="G14" s="20">
        <f>+'ACUM JUL-SEP'!G14+'[1]ACUM enero-JUN'!G14</f>
        <v>170483</v>
      </c>
      <c r="H14" s="20">
        <f>+'ACUM JUL-SEP'!H14+'[1]ACUM enero-JUN'!H14</f>
        <v>1460433</v>
      </c>
      <c r="I14" s="20">
        <f>+'ACUM JUL-SEP'!I14+'[1]ACUM enero-JUN'!I14</f>
        <v>1678970</v>
      </c>
      <c r="J14" s="20">
        <f>+'ACUM JUL-SEP'!J14+'[1]ACUM enero-JUN'!J14</f>
        <v>1083692</v>
      </c>
      <c r="K14" s="20">
        <f>+'ACUM JUL-SEP'!K14+'[1]ACUM enero-JUN'!K14</f>
        <v>49077</v>
      </c>
      <c r="L14" s="20">
        <f>+'ACUM JUL-SEP'!L14+'[1]ACUM enero-JUN'!L14</f>
        <v>2321987</v>
      </c>
      <c r="M14" s="20">
        <f>+'JUL-SEP NOMINA'!H13</f>
        <v>1140156</v>
      </c>
      <c r="N14" s="20">
        <f>+[1]JUL!M14</f>
        <v>219683</v>
      </c>
      <c r="O14" s="21">
        <f t="shared" si="0"/>
        <v>58061604</v>
      </c>
      <c r="Q14" s="8"/>
    </row>
    <row r="15" spans="1:17">
      <c r="A15" s="6"/>
      <c r="C15" s="19" t="s">
        <v>30</v>
      </c>
      <c r="D15" s="20">
        <f>+'ACUM JUL-SEP'!D15+'[1]ACUM enero-JUN'!D15</f>
        <v>7257963</v>
      </c>
      <c r="E15" s="20">
        <f>+'ACUM JUL-SEP'!E15+'[1]ACUM enero-JUN'!E15</f>
        <v>3241821</v>
      </c>
      <c r="F15" s="20">
        <f>+'ACUM JUL-SEP'!F15+'[1]ACUM enero-JUN'!F15</f>
        <v>193283</v>
      </c>
      <c r="G15" s="20">
        <f>+'ACUM JUL-SEP'!G15+'[1]ACUM enero-JUN'!G15</f>
        <v>36508</v>
      </c>
      <c r="H15" s="20">
        <f>+'ACUM JUL-SEP'!H15+'[1]ACUM enero-JUN'!H15</f>
        <v>312744</v>
      </c>
      <c r="I15" s="20">
        <f>+'ACUM JUL-SEP'!I15+'[1]ACUM enero-JUN'!I15</f>
        <v>340383</v>
      </c>
      <c r="J15" s="20">
        <f>+'ACUM JUL-SEP'!J15+'[1]ACUM enero-JUN'!J15</f>
        <v>219700</v>
      </c>
      <c r="K15" s="20">
        <f>+'ACUM JUL-SEP'!K15+'[1]ACUM enero-JUN'!K15</f>
        <v>10512</v>
      </c>
      <c r="L15" s="20">
        <f>+'ACUM JUL-SEP'!L15+'[1]ACUM enero-JUN'!L15</f>
        <v>0</v>
      </c>
      <c r="M15" s="20">
        <f>+'JUL-SEP NOMINA'!H14</f>
        <v>0</v>
      </c>
      <c r="N15" s="20">
        <f>+[1]JUL!M15</f>
        <v>47044</v>
      </c>
      <c r="O15" s="21">
        <f t="shared" si="0"/>
        <v>11659958</v>
      </c>
      <c r="Q15" s="8"/>
    </row>
    <row r="16" spans="1:17">
      <c r="A16" s="6"/>
      <c r="C16" s="19" t="s">
        <v>31</v>
      </c>
      <c r="D16" s="20">
        <f>+'ACUM JUL-SEP'!D16+'[1]ACUM enero-JUN'!D16</f>
        <v>14181485</v>
      </c>
      <c r="E16" s="20">
        <f>+'ACUM JUL-SEP'!E16+'[1]ACUM enero-JUN'!E16</f>
        <v>6334160</v>
      </c>
      <c r="F16" s="20">
        <f>+'ACUM JUL-SEP'!F16+'[1]ACUM enero-JUN'!F16</f>
        <v>377662</v>
      </c>
      <c r="G16" s="20">
        <f>+'ACUM JUL-SEP'!G16+'[1]ACUM enero-JUN'!G16</f>
        <v>71333</v>
      </c>
      <c r="H16" s="20">
        <f>+'ACUM JUL-SEP'!H16+'[1]ACUM enero-JUN'!H16</f>
        <v>611069</v>
      </c>
      <c r="I16" s="20">
        <f>+'ACUM JUL-SEP'!I16+'[1]ACUM enero-JUN'!I16</f>
        <v>573873</v>
      </c>
      <c r="J16" s="20">
        <f>+'ACUM JUL-SEP'!J16+'[1]ACUM enero-JUN'!J16</f>
        <v>370405</v>
      </c>
      <c r="K16" s="20">
        <f>+'ACUM JUL-SEP'!K16+'[1]ACUM enero-JUN'!K16</f>
        <v>20538</v>
      </c>
      <c r="L16" s="20">
        <f>+'ACUM JUL-SEP'!L16+'[1]ACUM enero-JUN'!L16</f>
        <v>1390547</v>
      </c>
      <c r="M16" s="20">
        <f>+'JUL-SEP NOMINA'!H15</f>
        <v>268341</v>
      </c>
      <c r="N16" s="20">
        <f>+[1]JUL!M16</f>
        <v>91920</v>
      </c>
      <c r="O16" s="21">
        <f t="shared" si="0"/>
        <v>24291333</v>
      </c>
      <c r="Q16" s="8"/>
    </row>
    <row r="17" spans="1:17">
      <c r="A17" s="6"/>
      <c r="C17" s="19" t="s">
        <v>32</v>
      </c>
      <c r="D17" s="20">
        <f>+'ACUM JUL-SEP'!D17+'[1]ACUM enero-JUN'!D17</f>
        <v>9338017</v>
      </c>
      <c r="E17" s="20">
        <f>+'ACUM JUL-SEP'!E17+'[1]ACUM enero-JUN'!E17</f>
        <v>4170943</v>
      </c>
      <c r="F17" s="20">
        <f>+'ACUM JUL-SEP'!F17+'[1]ACUM enero-JUN'!F17</f>
        <v>248677</v>
      </c>
      <c r="G17" s="20">
        <f>+'ACUM JUL-SEP'!G17+'[1]ACUM enero-JUN'!G17</f>
        <v>46972</v>
      </c>
      <c r="H17" s="20">
        <f>+'ACUM JUL-SEP'!H17+'[1]ACUM enero-JUN'!H17</f>
        <v>402372</v>
      </c>
      <c r="I17" s="20">
        <f>+'ACUM JUL-SEP'!I17+'[1]ACUM enero-JUN'!I17</f>
        <v>479711</v>
      </c>
      <c r="J17" s="20">
        <f>+'ACUM JUL-SEP'!J17+'[1]ACUM enero-JUN'!J17</f>
        <v>309630</v>
      </c>
      <c r="K17" s="20">
        <f>+'ACUM JUL-SEP'!K17+'[1]ACUM enero-JUN'!K17</f>
        <v>13518</v>
      </c>
      <c r="L17" s="20">
        <f>+'ACUM JUL-SEP'!L17+'[1]ACUM enero-JUN'!L17</f>
        <v>35305</v>
      </c>
      <c r="M17" s="20">
        <f>+'JUL-SEP NOMINA'!H16</f>
        <v>39438</v>
      </c>
      <c r="N17" s="20">
        <f>+[1]JUL!M17</f>
        <v>60526</v>
      </c>
      <c r="O17" s="21">
        <f t="shared" si="0"/>
        <v>15145109</v>
      </c>
      <c r="Q17" s="8"/>
    </row>
    <row r="18" spans="1:17">
      <c r="A18" s="6"/>
      <c r="C18" s="19" t="s">
        <v>33</v>
      </c>
      <c r="D18" s="20">
        <f>+'ACUM JUL-SEP'!D18+'[1]ACUM enero-JUN'!D18</f>
        <v>14358237</v>
      </c>
      <c r="E18" s="20">
        <f>+'ACUM JUL-SEP'!E18+'[1]ACUM enero-JUN'!E18</f>
        <v>6413556</v>
      </c>
      <c r="F18" s="20">
        <f>+'ACUM JUL-SEP'!F18+'[1]ACUM enero-JUN'!F18</f>
        <v>382367</v>
      </c>
      <c r="G18" s="20">
        <f>+'ACUM JUL-SEP'!G18+'[1]ACUM enero-JUN'!G18</f>
        <v>72223</v>
      </c>
      <c r="H18" s="20">
        <f>+'ACUM JUL-SEP'!H18+'[1]ACUM enero-JUN'!H18</f>
        <v>618689</v>
      </c>
      <c r="I18" s="20">
        <f>+'ACUM JUL-SEP'!I18+'[1]ACUM enero-JUN'!I18</f>
        <v>502911</v>
      </c>
      <c r="J18" s="20">
        <f>+'ACUM JUL-SEP'!J18+'[1]ACUM enero-JUN'!J18</f>
        <v>324604</v>
      </c>
      <c r="K18" s="20">
        <f>+'ACUM JUL-SEP'!K18+'[1]ACUM enero-JUN'!K18</f>
        <v>20790</v>
      </c>
      <c r="L18" s="20">
        <f>+'ACUM JUL-SEP'!L18+'[1]ACUM enero-JUN'!L18</f>
        <v>2422131</v>
      </c>
      <c r="M18" s="20">
        <f>+'JUL-SEP NOMINA'!H17</f>
        <v>388780</v>
      </c>
      <c r="N18" s="20">
        <f>+[1]JUL!M18</f>
        <v>93065</v>
      </c>
      <c r="O18" s="21">
        <f t="shared" si="0"/>
        <v>25597353</v>
      </c>
      <c r="Q18" s="8"/>
    </row>
    <row r="19" spans="1:17">
      <c r="A19" s="6"/>
      <c r="C19" s="19" t="s">
        <v>34</v>
      </c>
      <c r="D19" s="20">
        <f>+'ACUM JUL-SEP'!D19+'[1]ACUM enero-JUN'!D19</f>
        <v>3527697</v>
      </c>
      <c r="E19" s="20">
        <f>+'ACUM JUL-SEP'!E19+'[1]ACUM enero-JUN'!E19</f>
        <v>1575713</v>
      </c>
      <c r="F19" s="20">
        <f>+'ACUM JUL-SEP'!F19+'[1]ACUM enero-JUN'!F19</f>
        <v>93945</v>
      </c>
      <c r="G19" s="20">
        <f>+'ACUM JUL-SEP'!G19+'[1]ACUM enero-JUN'!G19</f>
        <v>17746</v>
      </c>
      <c r="H19" s="20">
        <f>+'ACUM JUL-SEP'!H19+'[1]ACUM enero-JUN'!H19</f>
        <v>152005</v>
      </c>
      <c r="I19" s="20">
        <f>+'ACUM JUL-SEP'!I19+'[1]ACUM enero-JUN'!I19</f>
        <v>94002</v>
      </c>
      <c r="J19" s="20">
        <f>+'ACUM JUL-SEP'!J19+'[1]ACUM enero-JUN'!J19</f>
        <v>60673</v>
      </c>
      <c r="K19" s="20">
        <f>+'ACUM JUL-SEP'!K19+'[1]ACUM enero-JUN'!K19</f>
        <v>5112</v>
      </c>
      <c r="L19" s="20">
        <f>+'ACUM JUL-SEP'!L19+'[1]ACUM enero-JUN'!L19</f>
        <v>186781</v>
      </c>
      <c r="M19" s="20">
        <f>+'JUL-SEP NOMINA'!H18</f>
        <v>62040</v>
      </c>
      <c r="N19" s="20">
        <f>+[1]JUL!M19</f>
        <v>22865</v>
      </c>
      <c r="O19" s="21">
        <f t="shared" si="0"/>
        <v>5798579</v>
      </c>
      <c r="Q19" s="8"/>
    </row>
    <row r="20" spans="1:17">
      <c r="A20" s="6"/>
      <c r="C20" s="19" t="s">
        <v>35</v>
      </c>
      <c r="D20" s="20">
        <f>+'ACUM JUL-SEP'!D20+'[1]ACUM enero-JUN'!D20</f>
        <v>4079739</v>
      </c>
      <c r="E20" s="20">
        <f>+'ACUM JUL-SEP'!E20+'[1]ACUM enero-JUN'!E20</f>
        <v>1822155</v>
      </c>
      <c r="F20" s="20">
        <f>+'ACUM JUL-SEP'!F20+'[1]ACUM enero-JUN'!F20</f>
        <v>108646</v>
      </c>
      <c r="G20" s="20">
        <f>+'ACUM JUL-SEP'!G20+'[1]ACUM enero-JUN'!G20</f>
        <v>20521</v>
      </c>
      <c r="H20" s="20">
        <f>+'ACUM JUL-SEP'!H20+'[1]ACUM enero-JUN'!H20</f>
        <v>175790</v>
      </c>
      <c r="I20" s="20">
        <f>+'ACUM JUL-SEP'!I20+'[1]ACUM enero-JUN'!I20</f>
        <v>130439</v>
      </c>
      <c r="J20" s="20">
        <f>+'ACUM JUL-SEP'!J20+'[1]ACUM enero-JUN'!J20</f>
        <v>84190</v>
      </c>
      <c r="K20" s="20">
        <f>+'ACUM JUL-SEP'!K20+'[1]ACUM enero-JUN'!K20</f>
        <v>5904</v>
      </c>
      <c r="L20" s="20">
        <f>+'ACUM JUL-SEP'!L20+'[1]ACUM enero-JUN'!L20</f>
        <v>0</v>
      </c>
      <c r="M20" s="20">
        <f>+'JUL-SEP NOMINA'!H19</f>
        <v>0</v>
      </c>
      <c r="N20" s="20">
        <f>+[1]JUL!M20</f>
        <v>26443</v>
      </c>
      <c r="O20" s="21">
        <f t="shared" si="0"/>
        <v>6453827</v>
      </c>
      <c r="Q20" s="8"/>
    </row>
    <row r="21" spans="1:17">
      <c r="A21" s="6"/>
      <c r="C21" s="19" t="s">
        <v>36</v>
      </c>
      <c r="D21" s="20">
        <f>+'ACUM JUL-SEP'!D21+'[1]ACUM enero-JUN'!D21</f>
        <v>152207618</v>
      </c>
      <c r="E21" s="20">
        <f>+'ACUM JUL-SEP'!E21+'[1]ACUM enero-JUN'!E21</f>
        <v>67990727</v>
      </c>
      <c r="F21" s="20">
        <f>+'ACUM JUL-SEP'!F21+'[1]ACUM enero-JUN'!F21</f>
        <v>4053377</v>
      </c>
      <c r="G21" s="20">
        <f>+'ACUM JUL-SEP'!G21+'[1]ACUM enero-JUN'!G21</f>
        <v>765609</v>
      </c>
      <c r="H21" s="20">
        <f>+'ACUM JUL-SEP'!H21+'[1]ACUM enero-JUN'!H21</f>
        <v>6558546</v>
      </c>
      <c r="I21" s="20">
        <f>+'ACUM JUL-SEP'!I21+'[1]ACUM enero-JUN'!I21</f>
        <v>8480255</v>
      </c>
      <c r="J21" s="20">
        <f>+'ACUM JUL-SEP'!J21+'[1]ACUM enero-JUN'!J21</f>
        <v>5473583</v>
      </c>
      <c r="K21" s="20">
        <f>+'ACUM JUL-SEP'!K21+'[1]ACUM enero-JUN'!K21</f>
        <v>220392</v>
      </c>
      <c r="L21" s="20">
        <f>+'ACUM JUL-SEP'!L21+'[1]ACUM enero-JUN'!L21</f>
        <v>30046871</v>
      </c>
      <c r="M21" s="20">
        <f>+'JUL-SEP NOMINA'!H20</f>
        <v>6235514</v>
      </c>
      <c r="N21" s="20">
        <f>+[1]JUL!M21</f>
        <v>986558</v>
      </c>
      <c r="O21" s="21">
        <f t="shared" si="0"/>
        <v>283019050</v>
      </c>
      <c r="Q21" s="8"/>
    </row>
    <row r="22" spans="1:17">
      <c r="A22" s="6"/>
      <c r="C22" s="19" t="s">
        <v>37</v>
      </c>
      <c r="D22" s="20">
        <f>+'ACUM JUL-SEP'!D22+'[1]ACUM enero-JUN'!D22</f>
        <v>8739585</v>
      </c>
      <c r="E22" s="20">
        <f>+'ACUM JUL-SEP'!E22+'[1]ACUM enero-JUN'!E22</f>
        <v>3903543</v>
      </c>
      <c r="F22" s="20">
        <f>+'ACUM JUL-SEP'!F22+'[1]ACUM enero-JUN'!F22</f>
        <v>232740</v>
      </c>
      <c r="G22" s="20">
        <f>+'ACUM JUL-SEP'!G22+'[1]ACUM enero-JUN'!G22</f>
        <v>43960</v>
      </c>
      <c r="H22" s="20">
        <f>+'ACUM JUL-SEP'!H22+'[1]ACUM enero-JUN'!H22</f>
        <v>376586</v>
      </c>
      <c r="I22" s="20">
        <f>+'ACUM JUL-SEP'!I22+'[1]ACUM enero-JUN'!I22</f>
        <v>364118</v>
      </c>
      <c r="J22" s="20">
        <f>+'ACUM JUL-SEP'!J22+'[1]ACUM enero-JUN'!J22</f>
        <v>235019</v>
      </c>
      <c r="K22" s="20">
        <f>+'ACUM JUL-SEP'!K22+'[1]ACUM enero-JUN'!K22</f>
        <v>12654</v>
      </c>
      <c r="L22" s="20">
        <f>+'ACUM JUL-SEP'!L22+'[1]ACUM enero-JUN'!L22</f>
        <v>605982</v>
      </c>
      <c r="M22" s="20">
        <f>+'JUL-SEP NOMINA'!H21</f>
        <v>40040</v>
      </c>
      <c r="N22" s="20">
        <f>+[1]JUL!M22</f>
        <v>56647</v>
      </c>
      <c r="O22" s="21">
        <f t="shared" si="0"/>
        <v>14610874</v>
      </c>
      <c r="Q22" s="8"/>
    </row>
    <row r="23" spans="1:17">
      <c r="A23" s="6"/>
      <c r="C23" s="19" t="s">
        <v>38</v>
      </c>
      <c r="D23" s="20">
        <f>+'ACUM JUL-SEP'!D23+'[1]ACUM enero-JUN'!D23</f>
        <v>5960459</v>
      </c>
      <c r="E23" s="20">
        <f>+'ACUM JUL-SEP'!E23+'[1]ACUM enero-JUN'!E23</f>
        <v>2662466</v>
      </c>
      <c r="F23" s="20">
        <f>+'ACUM JUL-SEP'!F23+'[1]ACUM enero-JUN'!F23</f>
        <v>158731</v>
      </c>
      <c r="G23" s="20">
        <f>+'ACUM JUL-SEP'!G23+'[1]ACUM enero-JUN'!G23</f>
        <v>29981</v>
      </c>
      <c r="H23" s="20">
        <f>+'ACUM JUL-SEP'!H23+'[1]ACUM enero-JUN'!H23</f>
        <v>256831</v>
      </c>
      <c r="I23" s="20">
        <f>+'ACUM JUL-SEP'!I23+'[1]ACUM enero-JUN'!I23</f>
        <v>255431</v>
      </c>
      <c r="J23" s="20">
        <f>+'ACUM JUL-SEP'!J23+'[1]ACUM enero-JUN'!J23</f>
        <v>164869</v>
      </c>
      <c r="K23" s="20">
        <f>+'ACUM JUL-SEP'!K23+'[1]ACUM enero-JUN'!K23</f>
        <v>8631</v>
      </c>
      <c r="L23" s="20">
        <f>+'ACUM JUL-SEP'!L23+'[1]ACUM enero-JUN'!L23</f>
        <v>0</v>
      </c>
      <c r="M23" s="20">
        <f>+'JUL-SEP NOMINA'!H22</f>
        <v>163331</v>
      </c>
      <c r="N23" s="20">
        <f>+[1]JUL!M23</f>
        <v>38634</v>
      </c>
      <c r="O23" s="21">
        <f t="shared" si="0"/>
        <v>9699364</v>
      </c>
      <c r="Q23" s="8"/>
    </row>
    <row r="24" spans="1:17">
      <c r="A24" s="6"/>
      <c r="C24" s="19" t="s">
        <v>39</v>
      </c>
      <c r="D24" s="20">
        <f>+'ACUM JUL-SEP'!D24+'[1]ACUM enero-JUN'!D24</f>
        <v>24286000</v>
      </c>
      <c r="E24" s="20">
        <f>+'ACUM JUL-SEP'!E24+'[1]ACUM enero-JUN'!E24</f>
        <v>10847474</v>
      </c>
      <c r="F24" s="20">
        <f>+'ACUM JUL-SEP'!F24+'[1]ACUM enero-JUN'!F24</f>
        <v>646749</v>
      </c>
      <c r="G24" s="20">
        <f>+'ACUM JUL-SEP'!G24+'[1]ACUM enero-JUN'!G24</f>
        <v>122159</v>
      </c>
      <c r="H24" s="20">
        <f>+'ACUM JUL-SEP'!H24+'[1]ACUM enero-JUN'!H24</f>
        <v>1046467</v>
      </c>
      <c r="I24" s="20">
        <f>+'ACUM JUL-SEP'!I24+'[1]ACUM enero-JUN'!I24</f>
        <v>979189</v>
      </c>
      <c r="J24" s="20">
        <f>+'ACUM JUL-SEP'!J24+'[1]ACUM enero-JUN'!J24</f>
        <v>632019</v>
      </c>
      <c r="K24" s="20">
        <f>+'ACUM JUL-SEP'!K24+'[1]ACUM enero-JUN'!K24</f>
        <v>35163</v>
      </c>
      <c r="L24" s="20">
        <f>+'ACUM JUL-SEP'!L24+'[1]ACUM enero-JUN'!L24</f>
        <v>0</v>
      </c>
      <c r="M24" s="20">
        <f>+'JUL-SEP NOMINA'!H23</f>
        <v>405325</v>
      </c>
      <c r="N24" s="20">
        <f>+[1]JUL!M24</f>
        <v>157414</v>
      </c>
      <c r="O24" s="21">
        <f t="shared" si="0"/>
        <v>39157959</v>
      </c>
      <c r="Q24" s="8"/>
    </row>
    <row r="25" spans="1:17">
      <c r="A25" s="6"/>
      <c r="C25" s="19" t="s">
        <v>40</v>
      </c>
      <c r="D25" s="20">
        <f>+'ACUM JUL-SEP'!D25+'[1]ACUM enero-JUN'!D25</f>
        <v>15580677</v>
      </c>
      <c r="E25" s="20">
        <f>+'ACUM JUL-SEP'!E25+'[1]ACUM enero-JUN'!E25</f>
        <v>6959155</v>
      </c>
      <c r="F25" s="20">
        <f>+'ACUM JUL-SEP'!F25+'[1]ACUM enero-JUN'!F25</f>
        <v>414922</v>
      </c>
      <c r="G25" s="20">
        <f>+'ACUM JUL-SEP'!G25+'[1]ACUM enero-JUN'!G25</f>
        <v>78371</v>
      </c>
      <c r="H25" s="20">
        <f>+'ACUM JUL-SEP'!H25+'[1]ACUM enero-JUN'!H25</f>
        <v>671365</v>
      </c>
      <c r="I25" s="20">
        <f>+'ACUM JUL-SEP'!I25+'[1]ACUM enero-JUN'!I25</f>
        <v>863341</v>
      </c>
      <c r="J25" s="20">
        <f>+'ACUM JUL-SEP'!J25+'[1]ACUM enero-JUN'!J25</f>
        <v>557244</v>
      </c>
      <c r="K25" s="20">
        <f>+'ACUM JUL-SEP'!K25+'[1]ACUM enero-JUN'!K25</f>
        <v>22563</v>
      </c>
      <c r="L25" s="20">
        <f>+'ACUM JUL-SEP'!L25+'[1]ACUM enero-JUN'!L25</f>
        <v>0</v>
      </c>
      <c r="M25" s="20">
        <f>+'JUL-SEP NOMINA'!H24</f>
        <v>87920</v>
      </c>
      <c r="N25" s="20">
        <f>+[1]JUL!M25</f>
        <v>100989</v>
      </c>
      <c r="O25" s="21">
        <f t="shared" si="0"/>
        <v>25336547</v>
      </c>
      <c r="Q25" s="8"/>
    </row>
    <row r="26" spans="1:17">
      <c r="A26" s="6"/>
      <c r="C26" s="19" t="s">
        <v>41</v>
      </c>
      <c r="D26" s="20">
        <f>+'ACUM JUL-SEP'!D26+'[1]ACUM enero-JUN'!D26</f>
        <v>136844853</v>
      </c>
      <c r="E26" s="20">
        <f>+'ACUM JUL-SEP'!E26+'[1]ACUM enero-JUN'!E26</f>
        <v>61134423</v>
      </c>
      <c r="F26" s="20">
        <f>+'ACUM JUL-SEP'!F26+'[1]ACUM enero-JUN'!F26</f>
        <v>3644258</v>
      </c>
      <c r="G26" s="20">
        <f>+'ACUM JUL-SEP'!G26+'[1]ACUM enero-JUN'!G26</f>
        <v>688335</v>
      </c>
      <c r="H26" s="20">
        <f>+'ACUM JUL-SEP'!H26+'[1]ACUM enero-JUN'!H26</f>
        <v>5896568</v>
      </c>
      <c r="I26" s="20">
        <f>+'ACUM JUL-SEP'!I26+'[1]ACUM enero-JUN'!I26</f>
        <v>7093764</v>
      </c>
      <c r="J26" s="20">
        <f>+'ACUM JUL-SEP'!J26+'[1]ACUM enero-JUN'!J26</f>
        <v>4578677</v>
      </c>
      <c r="K26" s="20">
        <f>+'ACUM JUL-SEP'!K26+'[1]ACUM enero-JUN'!K26</f>
        <v>198144</v>
      </c>
      <c r="L26" s="20">
        <f>+'ACUM JUL-SEP'!L26+'[1]ACUM enero-JUN'!L26</f>
        <v>25394878</v>
      </c>
      <c r="M26" s="20">
        <f>+'JUL-SEP NOMINA'!H25</f>
        <v>4265840</v>
      </c>
      <c r="N26" s="20">
        <f>+[1]JUL!M26</f>
        <v>886981</v>
      </c>
      <c r="O26" s="21">
        <f t="shared" si="0"/>
        <v>250626721</v>
      </c>
      <c r="Q26" s="8"/>
    </row>
    <row r="27" spans="1:17">
      <c r="A27" s="6"/>
      <c r="C27" s="19" t="s">
        <v>42</v>
      </c>
      <c r="D27" s="20">
        <f>+'ACUM JUL-SEP'!D27+'[1]ACUM enero-JUN'!D27</f>
        <v>6124958</v>
      </c>
      <c r="E27" s="20">
        <f>+'ACUM JUL-SEP'!E27+'[1]ACUM enero-JUN'!E27</f>
        <v>2735826</v>
      </c>
      <c r="F27" s="20">
        <f>+'ACUM JUL-SEP'!F27+'[1]ACUM enero-JUN'!F27</f>
        <v>163110</v>
      </c>
      <c r="G27" s="20">
        <f>+'ACUM JUL-SEP'!G27+'[1]ACUM enero-JUN'!G27</f>
        <v>30809</v>
      </c>
      <c r="H27" s="20">
        <f>+'ACUM JUL-SEP'!H27+'[1]ACUM enero-JUN'!H27</f>
        <v>263924</v>
      </c>
      <c r="I27" s="20">
        <f>+'ACUM JUL-SEP'!I27+'[1]ACUM enero-JUN'!I27</f>
        <v>208055</v>
      </c>
      <c r="J27" s="20">
        <f>+'ACUM JUL-SEP'!J27+'[1]ACUM enero-JUN'!J27</f>
        <v>134289</v>
      </c>
      <c r="K27" s="20">
        <f>+'ACUM JUL-SEP'!K27+'[1]ACUM enero-JUN'!K27</f>
        <v>8865</v>
      </c>
      <c r="L27" s="20">
        <f>+'ACUM JUL-SEP'!L27+'[1]ACUM enero-JUN'!L27</f>
        <v>74575</v>
      </c>
      <c r="M27" s="20">
        <f>+'JUL-SEP NOMINA'!H26</f>
        <v>72113</v>
      </c>
      <c r="N27" s="20">
        <f>+[1]JUL!M27</f>
        <v>39700</v>
      </c>
      <c r="O27" s="21">
        <f t="shared" si="0"/>
        <v>9856224</v>
      </c>
      <c r="Q27" s="8"/>
    </row>
    <row r="28" spans="1:17">
      <c r="A28" s="6"/>
      <c r="C28" s="19" t="s">
        <v>43</v>
      </c>
      <c r="D28" s="20">
        <f>+'ACUM JUL-SEP'!D28+'[1]ACUM enero-JUN'!D28</f>
        <v>23794805</v>
      </c>
      <c r="E28" s="20">
        <f>+'ACUM JUL-SEP'!E28+'[1]ACUM enero-JUN'!E28</f>
        <v>10628890</v>
      </c>
      <c r="F28" s="20">
        <f>+'ACUM JUL-SEP'!F28+'[1]ACUM enero-JUN'!F28</f>
        <v>633669</v>
      </c>
      <c r="G28" s="20">
        <f>+'ACUM JUL-SEP'!G28+'[1]ACUM enero-JUN'!G28</f>
        <v>119688</v>
      </c>
      <c r="H28" s="20">
        <f>+'ACUM JUL-SEP'!H28+'[1]ACUM enero-JUN'!H28</f>
        <v>1025300</v>
      </c>
      <c r="I28" s="20">
        <f>+'ACUM JUL-SEP'!I28+'[1]ACUM enero-JUN'!I28</f>
        <v>1009621</v>
      </c>
      <c r="J28" s="20">
        <f>+'ACUM JUL-SEP'!J28+'[1]ACUM enero-JUN'!J28</f>
        <v>651660</v>
      </c>
      <c r="K28" s="20">
        <f>+'ACUM JUL-SEP'!K28+'[1]ACUM enero-JUN'!K28</f>
        <v>34452</v>
      </c>
      <c r="L28" s="20">
        <f>+'ACUM JUL-SEP'!L28+'[1]ACUM enero-JUN'!L28</f>
        <v>640848</v>
      </c>
      <c r="M28" s="20">
        <f>+'JUL-SEP NOMINA'!H27</f>
        <v>152619</v>
      </c>
      <c r="N28" s="20">
        <f>+[1]JUL!M28</f>
        <v>154230</v>
      </c>
      <c r="O28" s="21">
        <f t="shared" si="0"/>
        <v>38845782</v>
      </c>
      <c r="Q28" s="8"/>
    </row>
    <row r="29" spans="1:17">
      <c r="A29" s="6"/>
      <c r="C29" s="19" t="s">
        <v>44</v>
      </c>
      <c r="D29" s="20">
        <f>+'ACUM JUL-SEP'!D29+'[1]ACUM enero-JUN'!D29</f>
        <v>54104086</v>
      </c>
      <c r="E29" s="20">
        <f>+'ACUM JUL-SEP'!E29+'[1]ACUM enero-JUN'!E29</f>
        <v>24169116</v>
      </c>
      <c r="F29" s="20">
        <f>+'ACUM JUL-SEP'!F29+'[1]ACUM enero-JUN'!F29</f>
        <v>1440822</v>
      </c>
      <c r="G29" s="20">
        <f>+'ACUM JUL-SEP'!G29+'[1]ACUM enero-JUN'!G29</f>
        <v>272145</v>
      </c>
      <c r="H29" s="20">
        <f>+'ACUM JUL-SEP'!H29+'[1]ACUM enero-JUN'!H29</f>
        <v>2331318</v>
      </c>
      <c r="I29" s="20">
        <f>+'ACUM JUL-SEP'!I29+'[1]ACUM enero-JUN'!I29</f>
        <v>2473200</v>
      </c>
      <c r="J29" s="20">
        <f>+'ACUM JUL-SEP'!J29+'[1]ACUM enero-JUN'!J29</f>
        <v>1596330</v>
      </c>
      <c r="K29" s="20">
        <f>+'ACUM JUL-SEP'!K29+'[1]ACUM enero-JUN'!K29</f>
        <v>78336</v>
      </c>
      <c r="L29" s="20">
        <f>+'ACUM JUL-SEP'!L29+'[1]ACUM enero-JUN'!L29</f>
        <v>6287204</v>
      </c>
      <c r="M29" s="20">
        <f>+'JUL-SEP NOMINA'!H28</f>
        <v>1875680</v>
      </c>
      <c r="N29" s="20">
        <f>+[1]JUL!M29</f>
        <v>350684</v>
      </c>
      <c r="O29" s="21">
        <f t="shared" si="0"/>
        <v>94978921</v>
      </c>
      <c r="Q29" s="8"/>
    </row>
    <row r="30" spans="1:17">
      <c r="A30" s="6"/>
      <c r="C30" s="19" t="s">
        <v>45</v>
      </c>
      <c r="D30" s="20">
        <f>+'ACUM JUL-SEP'!D30+'[1]ACUM enero-JUN'!D30</f>
        <v>6898121</v>
      </c>
      <c r="E30" s="20">
        <f>+'ACUM JUL-SEP'!E30+'[1]ACUM enero-JUN'!E30</f>
        <v>3081035</v>
      </c>
      <c r="F30" s="20">
        <f>+'ACUM JUL-SEP'!F30+'[1]ACUM enero-JUN'!F30</f>
        <v>183700</v>
      </c>
      <c r="G30" s="20">
        <f>+'ACUM JUL-SEP'!G30+'[1]ACUM enero-JUN'!G30</f>
        <v>34698</v>
      </c>
      <c r="H30" s="20">
        <f>+'ACUM JUL-SEP'!H30+'[1]ACUM enero-JUN'!H30</f>
        <v>297240</v>
      </c>
      <c r="I30" s="20">
        <f>+'ACUM JUL-SEP'!I30+'[1]ACUM enero-JUN'!I30</f>
        <v>222162</v>
      </c>
      <c r="J30" s="20">
        <f>+'ACUM JUL-SEP'!J30+'[1]ACUM enero-JUN'!J30</f>
        <v>143395</v>
      </c>
      <c r="K30" s="20">
        <f>+'ACUM JUL-SEP'!K30+'[1]ACUM enero-JUN'!K30</f>
        <v>9990</v>
      </c>
      <c r="L30" s="20">
        <f>+'ACUM JUL-SEP'!L30+'[1]ACUM enero-JUN'!L30</f>
        <v>0</v>
      </c>
      <c r="M30" s="20">
        <f>+'JUL-SEP NOMINA'!H29</f>
        <v>0</v>
      </c>
      <c r="N30" s="20">
        <f>+[1]JUL!M30</f>
        <v>44711</v>
      </c>
      <c r="O30" s="21">
        <f t="shared" si="0"/>
        <v>10915052</v>
      </c>
      <c r="Q30" s="8"/>
    </row>
    <row r="31" spans="1:17">
      <c r="A31" s="6"/>
      <c r="C31" s="19" t="s">
        <v>46</v>
      </c>
      <c r="D31" s="20">
        <f>+'ACUM JUL-SEP'!D31+'[1]ACUM enero-JUN'!D31</f>
        <v>15761459</v>
      </c>
      <c r="E31" s="20">
        <f>+'ACUM JUL-SEP'!E31+'[1]ACUM enero-JUN'!E31</f>
        <v>7040107</v>
      </c>
      <c r="F31" s="20">
        <f>+'ACUM JUL-SEP'!F31+'[1]ACUM enero-JUN'!F31</f>
        <v>419738</v>
      </c>
      <c r="G31" s="20">
        <f>+'ACUM JUL-SEP'!G31+'[1]ACUM enero-JUN'!G31</f>
        <v>79282</v>
      </c>
      <c r="H31" s="20">
        <f>+'ACUM JUL-SEP'!H31+'[1]ACUM enero-JUN'!H31</f>
        <v>679156</v>
      </c>
      <c r="I31" s="20">
        <f>+'ACUM JUL-SEP'!I31+'[1]ACUM enero-JUN'!I31</f>
        <v>839855</v>
      </c>
      <c r="J31" s="20">
        <f>+'ACUM JUL-SEP'!J31+'[1]ACUM enero-JUN'!J31</f>
        <v>542085</v>
      </c>
      <c r="K31" s="20">
        <f>+'ACUM JUL-SEP'!K31+'[1]ACUM enero-JUN'!K31</f>
        <v>22824</v>
      </c>
      <c r="L31" s="20">
        <f>+'ACUM JUL-SEP'!L31+'[1]ACUM enero-JUN'!L31</f>
        <v>1680156</v>
      </c>
      <c r="M31" s="20">
        <f>+'JUL-SEP NOMINA'!H30</f>
        <v>358099</v>
      </c>
      <c r="N31" s="20">
        <f>+[1]JUL!M31</f>
        <v>102160</v>
      </c>
      <c r="O31" s="21">
        <f t="shared" si="0"/>
        <v>27524921</v>
      </c>
      <c r="Q31" s="8"/>
    </row>
    <row r="32" spans="1:17">
      <c r="A32" s="6"/>
      <c r="C32" s="19" t="s">
        <v>47</v>
      </c>
      <c r="D32" s="20">
        <f>+'ACUM JUL-SEP'!D32+'[1]ACUM enero-JUN'!D32</f>
        <v>14691937</v>
      </c>
      <c r="E32" s="20">
        <f>+'ACUM JUL-SEP'!E32+'[1]ACUM enero-JUN'!E32</f>
        <v>6563098</v>
      </c>
      <c r="F32" s="20">
        <f>+'ACUM JUL-SEP'!F32+'[1]ACUM enero-JUN'!F32</f>
        <v>391253</v>
      </c>
      <c r="G32" s="20">
        <f>+'ACUM JUL-SEP'!G32+'[1]ACUM enero-JUN'!G32</f>
        <v>73902</v>
      </c>
      <c r="H32" s="20">
        <f>+'ACUM JUL-SEP'!H32+'[1]ACUM enero-JUN'!H32</f>
        <v>633064</v>
      </c>
      <c r="I32" s="20">
        <f>+'ACUM JUL-SEP'!I32+'[1]ACUM enero-JUN'!I32</f>
        <v>564048</v>
      </c>
      <c r="J32" s="20">
        <f>+'ACUM JUL-SEP'!J32+'[1]ACUM enero-JUN'!J32</f>
        <v>364068</v>
      </c>
      <c r="K32" s="20">
        <f>+'ACUM JUL-SEP'!K32+'[1]ACUM enero-JUN'!K32</f>
        <v>21276</v>
      </c>
      <c r="L32" s="20">
        <f>+'ACUM JUL-SEP'!L32+'[1]ACUM enero-JUN'!L32</f>
        <v>84795</v>
      </c>
      <c r="M32" s="20">
        <f>+'JUL-SEP NOMINA'!H31</f>
        <v>407690</v>
      </c>
      <c r="N32" s="20">
        <f>+[1]JUL!M32</f>
        <v>95228</v>
      </c>
      <c r="O32" s="21">
        <f t="shared" si="0"/>
        <v>23890359</v>
      </c>
      <c r="Q32" s="8"/>
    </row>
    <row r="33" spans="1:17">
      <c r="A33" s="6"/>
      <c r="C33" s="19" t="s">
        <v>48</v>
      </c>
      <c r="D33" s="20">
        <f>+'ACUM JUL-SEP'!D33+'[1]ACUM enero-JUN'!D33</f>
        <v>29131796</v>
      </c>
      <c r="E33" s="20">
        <f>+'ACUM JUL-SEP'!E33+'[1]ACUM enero-JUN'!E33</f>
        <v>13011816</v>
      </c>
      <c r="F33" s="20">
        <f>+'ACUM JUL-SEP'!F33+'[1]ACUM enero-JUN'!F33</f>
        <v>775796</v>
      </c>
      <c r="G33" s="20">
        <f>+'ACUM JUL-SEP'!G33+'[1]ACUM enero-JUN'!G33</f>
        <v>146535</v>
      </c>
      <c r="H33" s="20">
        <f>+'ACUM JUL-SEP'!H33+'[1]ACUM enero-JUN'!H33</f>
        <v>1255277</v>
      </c>
      <c r="I33" s="20">
        <f>+'ACUM JUL-SEP'!I33+'[1]ACUM enero-JUN'!I33</f>
        <v>1866956</v>
      </c>
      <c r="J33" s="20">
        <f>+'ACUM JUL-SEP'!J33+'[1]ACUM enero-JUN'!J33</f>
        <v>1205029</v>
      </c>
      <c r="K33" s="20">
        <f>+'ACUM JUL-SEP'!K33+'[1]ACUM enero-JUN'!K33</f>
        <v>42183</v>
      </c>
      <c r="L33" s="20">
        <f>+'ACUM JUL-SEP'!L33+'[1]ACUM enero-JUN'!L33</f>
        <v>984699</v>
      </c>
      <c r="M33" s="20">
        <f>+'JUL-SEP NOMINA'!H32</f>
        <v>926238</v>
      </c>
      <c r="N33" s="20">
        <f>+[1]JUL!M33</f>
        <v>188822</v>
      </c>
      <c r="O33" s="21">
        <f t="shared" si="0"/>
        <v>49535147</v>
      </c>
      <c r="Q33" s="8"/>
    </row>
    <row r="34" spans="1:17">
      <c r="A34" s="6"/>
      <c r="C34" s="19" t="s">
        <v>49</v>
      </c>
      <c r="D34" s="20">
        <f>+'ACUM JUL-SEP'!D34+'[1]ACUM enero-JUN'!D34</f>
        <v>9782517</v>
      </c>
      <c r="E34" s="20">
        <f>+'ACUM JUL-SEP'!E34+'[1]ACUM enero-JUN'!E34</f>
        <v>4369556</v>
      </c>
      <c r="F34" s="20">
        <f>+'ACUM JUL-SEP'!F34+'[1]ACUM enero-JUN'!F34</f>
        <v>260515</v>
      </c>
      <c r="G34" s="20">
        <f>+'ACUM JUL-SEP'!G34+'[1]ACUM enero-JUN'!G34</f>
        <v>49206</v>
      </c>
      <c r="H34" s="20">
        <f>+'ACUM JUL-SEP'!H34+'[1]ACUM enero-JUN'!H34</f>
        <v>421523</v>
      </c>
      <c r="I34" s="20">
        <f>+'ACUM JUL-SEP'!I34+'[1]ACUM enero-JUN'!I34</f>
        <v>503907</v>
      </c>
      <c r="J34" s="20">
        <f>+'ACUM JUL-SEP'!J34+'[1]ACUM enero-JUN'!J34</f>
        <v>325246</v>
      </c>
      <c r="K34" s="20">
        <f>+'ACUM JUL-SEP'!K34+'[1]ACUM enero-JUN'!K34</f>
        <v>14166</v>
      </c>
      <c r="L34" s="20">
        <f>+'ACUM JUL-SEP'!L34+'[1]ACUM enero-JUN'!L34</f>
        <v>92220</v>
      </c>
      <c r="M34" s="20">
        <f>+'JUL-SEP NOMINA'!H33</f>
        <v>0</v>
      </c>
      <c r="N34" s="20">
        <f>+[1]JUL!M34</f>
        <v>63407</v>
      </c>
      <c r="O34" s="21">
        <f t="shared" si="0"/>
        <v>15882263</v>
      </c>
      <c r="Q34" s="8"/>
    </row>
    <row r="35" spans="1:17">
      <c r="A35" s="6"/>
      <c r="C35" s="19" t="s">
        <v>50</v>
      </c>
      <c r="D35" s="20">
        <f>+'ACUM JUL-SEP'!D35+'[1]ACUM enero-JUN'!D35</f>
        <v>42765296</v>
      </c>
      <c r="E35" s="20">
        <f>+'ACUM JUL-SEP'!E35+'[1]ACUM enero-JUN'!E35</f>
        <v>19102209</v>
      </c>
      <c r="F35" s="20">
        <f>+'ACUM JUL-SEP'!F35+'[1]ACUM enero-JUN'!F35</f>
        <v>1138866</v>
      </c>
      <c r="G35" s="20">
        <f>+'ACUM JUL-SEP'!G35+'[1]ACUM enero-JUN'!G35</f>
        <v>215111</v>
      </c>
      <c r="H35" s="20">
        <f>+'ACUM JUL-SEP'!H35+'[1]ACUM enero-JUN'!H35</f>
        <v>1842732</v>
      </c>
      <c r="I35" s="20">
        <f>+'ACUM JUL-SEP'!I35+'[1]ACUM enero-JUN'!I35</f>
        <v>1146566</v>
      </c>
      <c r="J35" s="20">
        <f>+'ACUM JUL-SEP'!J35+'[1]ACUM enero-JUN'!J35</f>
        <v>740053</v>
      </c>
      <c r="K35" s="20">
        <f>+'ACUM JUL-SEP'!K35+'[1]ACUM enero-JUN'!K35</f>
        <v>61920</v>
      </c>
      <c r="L35" s="20">
        <f>+'ACUM JUL-SEP'!L35+'[1]ACUM enero-JUN'!L35</f>
        <v>0</v>
      </c>
      <c r="M35" s="20">
        <f>+'JUL-SEP NOMINA'!H34</f>
        <v>118770</v>
      </c>
      <c r="N35" s="20">
        <f>+[1]JUL!M35</f>
        <v>277190</v>
      </c>
      <c r="O35" s="21">
        <f t="shared" si="0"/>
        <v>67408713</v>
      </c>
      <c r="Q35" s="8"/>
    </row>
    <row r="36" spans="1:17">
      <c r="A36" s="6"/>
      <c r="C36" s="19" t="s">
        <v>51</v>
      </c>
      <c r="D36" s="20">
        <f>+'ACUM JUL-SEP'!D36+'[1]ACUM enero-JUN'!D36</f>
        <v>6471491</v>
      </c>
      <c r="E36" s="20">
        <f>+'ACUM JUL-SEP'!E36+'[1]ACUM enero-JUN'!E36</f>
        <v>2890421</v>
      </c>
      <c r="F36" s="20">
        <f>+'ACUM JUL-SEP'!F36+'[1]ACUM enero-JUN'!F36</f>
        <v>172340</v>
      </c>
      <c r="G36" s="20">
        <f>+'ACUM JUL-SEP'!G36+'[1]ACUM enero-JUN'!G36</f>
        <v>32551</v>
      </c>
      <c r="H36" s="20">
        <f>+'ACUM JUL-SEP'!H36+'[1]ACUM enero-JUN'!H36</f>
        <v>278853</v>
      </c>
      <c r="I36" s="20">
        <f>+'ACUM JUL-SEP'!I36+'[1]ACUM enero-JUN'!I36</f>
        <v>170396</v>
      </c>
      <c r="J36" s="20">
        <f>+'ACUM JUL-SEP'!J36+'[1]ACUM enero-JUN'!J36</f>
        <v>109983</v>
      </c>
      <c r="K36" s="20">
        <f>+'ACUM JUL-SEP'!K36+'[1]ACUM enero-JUN'!K36</f>
        <v>9369</v>
      </c>
      <c r="L36" s="20">
        <f>+'ACUM JUL-SEP'!L36+'[1]ACUM enero-JUN'!L36</f>
        <v>0</v>
      </c>
      <c r="M36" s="20">
        <f>+'JUL-SEP NOMINA'!H35</f>
        <v>50474</v>
      </c>
      <c r="N36" s="20">
        <f>+[1]JUL!M36</f>
        <v>41946</v>
      </c>
      <c r="O36" s="21">
        <f t="shared" si="0"/>
        <v>10227824</v>
      </c>
      <c r="Q36" s="8"/>
    </row>
    <row r="37" spans="1:17">
      <c r="A37" s="6"/>
      <c r="C37" s="19" t="s">
        <v>52</v>
      </c>
      <c r="D37" s="20">
        <f>+'ACUM JUL-SEP'!D37+'[1]ACUM enero-JUN'!D37</f>
        <v>4594864</v>
      </c>
      <c r="E37" s="20">
        <f>+'ACUM JUL-SEP'!E37+'[1]ACUM enero-JUN'!E37</f>
        <v>2052319</v>
      </c>
      <c r="F37" s="20">
        <f>+'ACUM JUL-SEP'!F37+'[1]ACUM enero-JUN'!F37</f>
        <v>122364</v>
      </c>
      <c r="G37" s="20">
        <f>+'ACUM JUL-SEP'!G37+'[1]ACUM enero-JUN'!G37</f>
        <v>23112</v>
      </c>
      <c r="H37" s="20">
        <f>+'ACUM JUL-SEP'!H37+'[1]ACUM enero-JUN'!H37</f>
        <v>197993</v>
      </c>
      <c r="I37" s="20">
        <f>+'ACUM JUL-SEP'!I37+'[1]ACUM enero-JUN'!I37</f>
        <v>140678</v>
      </c>
      <c r="J37" s="20">
        <f>+'ACUM JUL-SEP'!J37+'[1]ACUM enero-JUN'!J37</f>
        <v>90802</v>
      </c>
      <c r="K37" s="20">
        <f>+'ACUM JUL-SEP'!K37+'[1]ACUM enero-JUN'!K37</f>
        <v>6651</v>
      </c>
      <c r="L37" s="20">
        <f>+'ACUM JUL-SEP'!L37+'[1]ACUM enero-JUN'!L37</f>
        <v>106572</v>
      </c>
      <c r="M37" s="20">
        <f>+'JUL-SEP NOMINA'!H36</f>
        <v>73597</v>
      </c>
      <c r="N37" s="20">
        <f>+[1]JUL!M37</f>
        <v>29782</v>
      </c>
      <c r="O37" s="21">
        <f t="shared" si="0"/>
        <v>7438734</v>
      </c>
      <c r="Q37" s="8"/>
    </row>
    <row r="38" spans="1:17">
      <c r="A38" s="6"/>
      <c r="C38" s="19" t="s">
        <v>53</v>
      </c>
      <c r="D38" s="20">
        <f>+'ACUM JUL-SEP'!D38+'[1]ACUM enero-JUN'!D38</f>
        <v>17472007</v>
      </c>
      <c r="E38" s="20">
        <f>+'ACUM JUL-SEP'!E38+'[1]ACUM enero-JUN'!E38</f>
        <v>7804223</v>
      </c>
      <c r="F38" s="20">
        <f>+'ACUM JUL-SEP'!F38+'[1]ACUM enero-JUN'!F38</f>
        <v>465290</v>
      </c>
      <c r="G38" s="20">
        <f>+'ACUM JUL-SEP'!G38+'[1]ACUM enero-JUN'!G38</f>
        <v>87886</v>
      </c>
      <c r="H38" s="20">
        <f>+'ACUM JUL-SEP'!H38+'[1]ACUM enero-JUN'!H38</f>
        <v>752858</v>
      </c>
      <c r="I38" s="20">
        <f>+'ACUM JUL-SEP'!I38+'[1]ACUM enero-JUN'!I38</f>
        <v>903130</v>
      </c>
      <c r="J38" s="20">
        <f>+'ACUM JUL-SEP'!J38+'[1]ACUM enero-JUN'!J38</f>
        <v>582927</v>
      </c>
      <c r="K38" s="20">
        <f>+'ACUM JUL-SEP'!K38+'[1]ACUM enero-JUN'!K38</f>
        <v>25299</v>
      </c>
      <c r="L38" s="20">
        <f>+'ACUM JUL-SEP'!L38+'[1]ACUM enero-JUN'!L38</f>
        <v>606109</v>
      </c>
      <c r="M38" s="20">
        <f>+'JUL-SEP NOMINA'!H37</f>
        <v>170914</v>
      </c>
      <c r="N38" s="20">
        <f>+[1]JUL!M38</f>
        <v>113248</v>
      </c>
      <c r="O38" s="21">
        <f t="shared" si="0"/>
        <v>28983891</v>
      </c>
      <c r="Q38" s="8"/>
    </row>
    <row r="39" spans="1:17">
      <c r="A39" s="6"/>
      <c r="C39" s="19" t="s">
        <v>54</v>
      </c>
      <c r="D39" s="20">
        <f>+'ACUM JUL-SEP'!D39+'[1]ACUM enero-JUN'!D39</f>
        <v>4094918</v>
      </c>
      <c r="E39" s="20">
        <f>+'ACUM JUL-SEP'!E39+'[1]ACUM enero-JUN'!E39</f>
        <v>1829083</v>
      </c>
      <c r="F39" s="20">
        <f>+'ACUM JUL-SEP'!F39+'[1]ACUM enero-JUN'!F39</f>
        <v>109048</v>
      </c>
      <c r="G39" s="20">
        <f>+'ACUM JUL-SEP'!G39+'[1]ACUM enero-JUN'!G39</f>
        <v>20598</v>
      </c>
      <c r="H39" s="20">
        <f>+'ACUM JUL-SEP'!H39+'[1]ACUM enero-JUN'!H39</f>
        <v>176447</v>
      </c>
      <c r="I39" s="20">
        <f>+'ACUM JUL-SEP'!I39+'[1]ACUM enero-JUN'!I39</f>
        <v>127141</v>
      </c>
      <c r="J39" s="20">
        <f>+'ACUM JUL-SEP'!J39+'[1]ACUM enero-JUN'!J39</f>
        <v>82062</v>
      </c>
      <c r="K39" s="20">
        <f>+'ACUM JUL-SEP'!K39+'[1]ACUM enero-JUN'!K39</f>
        <v>5931</v>
      </c>
      <c r="L39" s="20">
        <f>+'ACUM JUL-SEP'!L39+'[1]ACUM enero-JUN'!L39</f>
        <v>561529</v>
      </c>
      <c r="M39" s="20">
        <f>+'JUL-SEP NOMINA'!H38</f>
        <v>58628</v>
      </c>
      <c r="N39" s="20">
        <f>+[1]JUL!M39</f>
        <v>26542</v>
      </c>
      <c r="O39" s="21">
        <f t="shared" si="0"/>
        <v>7091927</v>
      </c>
      <c r="Q39" s="8"/>
    </row>
    <row r="40" spans="1:17">
      <c r="A40" s="6"/>
      <c r="C40" s="19" t="s">
        <v>55</v>
      </c>
      <c r="D40" s="20">
        <f>+'ACUM JUL-SEP'!D40+'[1]ACUM enero-JUN'!D40</f>
        <v>12360849</v>
      </c>
      <c r="E40" s="20">
        <f>+'ACUM JUL-SEP'!E40+'[1]ACUM enero-JUN'!E40</f>
        <v>5521252</v>
      </c>
      <c r="F40" s="20">
        <f>+'ACUM JUL-SEP'!F40+'[1]ACUM enero-JUN'!F40</f>
        <v>329177</v>
      </c>
      <c r="G40" s="20">
        <f>+'ACUM JUL-SEP'!G40+'[1]ACUM enero-JUN'!G40</f>
        <v>62175</v>
      </c>
      <c r="H40" s="20">
        <f>+'ACUM JUL-SEP'!H40+'[1]ACUM enero-JUN'!H40</f>
        <v>532619</v>
      </c>
      <c r="I40" s="20">
        <f>+'ACUM JUL-SEP'!I40+'[1]ACUM enero-JUN'!I40</f>
        <v>424030</v>
      </c>
      <c r="J40" s="20">
        <f>+'ACUM JUL-SEP'!J40+'[1]ACUM enero-JUN'!J40</f>
        <v>273690</v>
      </c>
      <c r="K40" s="20">
        <f>+'ACUM JUL-SEP'!K40+'[1]ACUM enero-JUN'!K40</f>
        <v>17901</v>
      </c>
      <c r="L40" s="20">
        <f>+'ACUM JUL-SEP'!L40+'[1]ACUM enero-JUN'!L40</f>
        <v>868873</v>
      </c>
      <c r="M40" s="20">
        <f>+'JUL-SEP NOMINA'!H39</f>
        <v>286740</v>
      </c>
      <c r="N40" s="20">
        <f>+[1]JUL!M40</f>
        <v>80119</v>
      </c>
      <c r="O40" s="21">
        <f t="shared" si="0"/>
        <v>20757425</v>
      </c>
      <c r="Q40" s="8"/>
    </row>
    <row r="41" spans="1:17">
      <c r="A41" s="6"/>
      <c r="C41" s="19" t="s">
        <v>56</v>
      </c>
      <c r="D41" s="20">
        <f>+'ACUM JUL-SEP'!D41+'[1]ACUM enero-JUN'!D41</f>
        <v>11862094</v>
      </c>
      <c r="E41" s="20">
        <f>+'ACUM JUL-SEP'!E41+'[1]ACUM enero-JUN'!E41</f>
        <v>5299132</v>
      </c>
      <c r="F41" s="20">
        <f>+'ACUM JUL-SEP'!F41+'[1]ACUM enero-JUN'!F41</f>
        <v>315897</v>
      </c>
      <c r="G41" s="20">
        <f>+'ACUM JUL-SEP'!G41+'[1]ACUM enero-JUN'!G41</f>
        <v>59665</v>
      </c>
      <c r="H41" s="20">
        <f>+'ACUM JUL-SEP'!H41+'[1]ACUM enero-JUN'!H41</f>
        <v>511134</v>
      </c>
      <c r="I41" s="20">
        <f>+'ACUM JUL-SEP'!I41+'[1]ACUM enero-JUN'!I41</f>
        <v>510812</v>
      </c>
      <c r="J41" s="20">
        <f>+'ACUM JUL-SEP'!J41+'[1]ACUM enero-JUN'!J41</f>
        <v>329705</v>
      </c>
      <c r="K41" s="20">
        <f>+'ACUM JUL-SEP'!K41+'[1]ACUM enero-JUN'!K41</f>
        <v>17172</v>
      </c>
      <c r="L41" s="20">
        <f>+'ACUM JUL-SEP'!L41+'[1]ACUM enero-JUN'!L41</f>
        <v>0</v>
      </c>
      <c r="M41" s="20">
        <f>+'JUL-SEP NOMINA'!H40</f>
        <v>0</v>
      </c>
      <c r="N41" s="20">
        <f>+[1]JUL!M41</f>
        <v>76886</v>
      </c>
      <c r="O41" s="21">
        <f t="shared" si="0"/>
        <v>18982497</v>
      </c>
      <c r="Q41" s="8"/>
    </row>
    <row r="42" spans="1:17">
      <c r="A42" s="6"/>
      <c r="C42" s="19" t="s">
        <v>57</v>
      </c>
      <c r="D42" s="20">
        <f>+'ACUM JUL-SEP'!D42+'[1]ACUM enero-JUN'!D42</f>
        <v>6783310</v>
      </c>
      <c r="E42" s="20">
        <f>+'ACUM JUL-SEP'!E42+'[1]ACUM enero-JUN'!E42</f>
        <v>3029964</v>
      </c>
      <c r="F42" s="20">
        <f>+'ACUM JUL-SEP'!F42+'[1]ACUM enero-JUN'!F42</f>
        <v>180644</v>
      </c>
      <c r="G42" s="20">
        <f>+'ACUM JUL-SEP'!G42+'[1]ACUM enero-JUN'!G42</f>
        <v>34119</v>
      </c>
      <c r="H42" s="20">
        <f>+'ACUM JUL-SEP'!H42+'[1]ACUM enero-JUN'!H42</f>
        <v>292291</v>
      </c>
      <c r="I42" s="20">
        <f>+'ACUM JUL-SEP'!I42+'[1]ACUM enero-JUN'!I42</f>
        <v>221933</v>
      </c>
      <c r="J42" s="20">
        <f>+'ACUM JUL-SEP'!J42+'[1]ACUM enero-JUN'!J42</f>
        <v>143247</v>
      </c>
      <c r="K42" s="20">
        <f>+'ACUM JUL-SEP'!K42+'[1]ACUM enero-JUN'!K42</f>
        <v>9819</v>
      </c>
      <c r="L42" s="20">
        <f>+'ACUM JUL-SEP'!L42+'[1]ACUM enero-JUN'!L42</f>
        <v>341954</v>
      </c>
      <c r="M42" s="20">
        <f>+'JUL-SEP NOMINA'!H41</f>
        <v>41162</v>
      </c>
      <c r="N42" s="20">
        <f>+[1]JUL!M42</f>
        <v>43967</v>
      </c>
      <c r="O42" s="21">
        <f t="shared" si="0"/>
        <v>11122410</v>
      </c>
      <c r="Q42" s="8"/>
    </row>
    <row r="43" spans="1:17">
      <c r="A43" s="6"/>
      <c r="C43" s="19" t="s">
        <v>58</v>
      </c>
      <c r="D43" s="20">
        <f>+'ACUM JUL-SEP'!D43+'[1]ACUM enero-JUN'!D43</f>
        <v>28833619</v>
      </c>
      <c r="E43" s="20">
        <f>+'ACUM JUL-SEP'!E43+'[1]ACUM enero-JUN'!E43</f>
        <v>12880273</v>
      </c>
      <c r="F43" s="20">
        <f>+'ACUM JUL-SEP'!F43+'[1]ACUM enero-JUN'!F43</f>
        <v>767856</v>
      </c>
      <c r="G43" s="20">
        <f>+'ACUM JUL-SEP'!G43+'[1]ACUM enero-JUN'!G43</f>
        <v>145034</v>
      </c>
      <c r="H43" s="20">
        <f>+'ACUM JUL-SEP'!H43+'[1]ACUM enero-JUN'!H43</f>
        <v>1242429</v>
      </c>
      <c r="I43" s="20">
        <f>+'ACUM JUL-SEP'!I43+'[1]ACUM enero-JUN'!I43</f>
        <v>1223446</v>
      </c>
      <c r="J43" s="20">
        <f>+'ACUM JUL-SEP'!J43+'[1]ACUM enero-JUN'!J43</f>
        <v>789672</v>
      </c>
      <c r="K43" s="20">
        <f>+'ACUM JUL-SEP'!K43+'[1]ACUM enero-JUN'!K43</f>
        <v>41751</v>
      </c>
      <c r="L43" s="20">
        <f>+'ACUM JUL-SEP'!L43+'[1]ACUM enero-JUN'!L43</f>
        <v>302283</v>
      </c>
      <c r="M43" s="20">
        <f>+'JUL-SEP NOMINA'!H42</f>
        <v>476416</v>
      </c>
      <c r="N43" s="20">
        <f>+[1]JUL!M43</f>
        <v>186890</v>
      </c>
      <c r="O43" s="21">
        <f t="shared" si="0"/>
        <v>46889669</v>
      </c>
      <c r="Q43" s="8"/>
    </row>
    <row r="44" spans="1:17">
      <c r="A44" s="6"/>
      <c r="C44" s="19" t="s">
        <v>59</v>
      </c>
      <c r="D44" s="20">
        <f>+'ACUM JUL-SEP'!D44+'[1]ACUM enero-JUN'!D44</f>
        <v>11715503</v>
      </c>
      <c r="E44" s="20">
        <f>+'ACUM JUL-SEP'!E44+'[1]ACUM enero-JUN'!E44</f>
        <v>5232759</v>
      </c>
      <c r="F44" s="20">
        <f>+'ACUM JUL-SEP'!F44+'[1]ACUM enero-JUN'!F44</f>
        <v>311992</v>
      </c>
      <c r="G44" s="20">
        <f>+'ACUM JUL-SEP'!G44+'[1]ACUM enero-JUN'!G44</f>
        <v>58930</v>
      </c>
      <c r="H44" s="20">
        <f>+'ACUM JUL-SEP'!H44+'[1]ACUM enero-JUN'!H44</f>
        <v>504816</v>
      </c>
      <c r="I44" s="20">
        <f>+'ACUM JUL-SEP'!I44+'[1]ACUM enero-JUN'!I44</f>
        <v>646416</v>
      </c>
      <c r="J44" s="20">
        <f>+'ACUM JUL-SEP'!J44+'[1]ACUM enero-JUN'!J44</f>
        <v>417227</v>
      </c>
      <c r="K44" s="20">
        <f>+'ACUM JUL-SEP'!K44+'[1]ACUM enero-JUN'!K44</f>
        <v>16965</v>
      </c>
      <c r="L44" s="20">
        <f>+'ACUM JUL-SEP'!L44+'[1]ACUM enero-JUN'!L44</f>
        <v>0</v>
      </c>
      <c r="M44" s="20">
        <f>+'JUL-SEP NOMINA'!H43</f>
        <v>72459</v>
      </c>
      <c r="N44" s="20">
        <f>+[1]JUL!M44</f>
        <v>75936</v>
      </c>
      <c r="O44" s="21">
        <f t="shared" si="0"/>
        <v>19053003</v>
      </c>
      <c r="Q44" s="8"/>
    </row>
    <row r="45" spans="1:17">
      <c r="A45" s="6"/>
      <c r="C45" s="19" t="s">
        <v>60</v>
      </c>
      <c r="D45" s="20">
        <f>+'ACUM JUL-SEP'!D45+'[1]ACUM enero-JUN'!D45</f>
        <v>27986787</v>
      </c>
      <c r="E45" s="20">
        <f>+'ACUM JUL-SEP'!E45+'[1]ACUM enero-JUN'!E45</f>
        <v>12499917</v>
      </c>
      <c r="F45" s="20">
        <f>+'ACUM JUL-SEP'!F45+'[1]ACUM enero-JUN'!F45</f>
        <v>745305</v>
      </c>
      <c r="G45" s="20">
        <f>+'ACUM JUL-SEP'!G45+'[1]ACUM enero-JUN'!G45</f>
        <v>140775</v>
      </c>
      <c r="H45" s="20">
        <f>+'ACUM JUL-SEP'!H45+'[1]ACUM enero-JUN'!H45</f>
        <v>1205933</v>
      </c>
      <c r="I45" s="20">
        <f>+'ACUM JUL-SEP'!I45+'[1]ACUM enero-JUN'!I45</f>
        <v>1598797</v>
      </c>
      <c r="J45" s="20">
        <f>+'ACUM JUL-SEP'!J45+'[1]ACUM enero-JUN'!J45</f>
        <v>1031947</v>
      </c>
      <c r="K45" s="20">
        <f>+'ACUM JUL-SEP'!K45+'[1]ACUM enero-JUN'!K45</f>
        <v>40527</v>
      </c>
      <c r="L45" s="20">
        <f>+'ACUM JUL-SEP'!L45+'[1]ACUM enero-JUN'!L45</f>
        <v>0</v>
      </c>
      <c r="M45" s="20">
        <f>+'JUL-SEP NOMINA'!H44</f>
        <v>0</v>
      </c>
      <c r="N45" s="20">
        <f>+[1]JUL!M45</f>
        <v>181401</v>
      </c>
      <c r="O45" s="21">
        <f t="shared" si="0"/>
        <v>45431389</v>
      </c>
      <c r="Q45" s="8"/>
    </row>
    <row r="46" spans="1:17">
      <c r="A46" s="6"/>
      <c r="C46" s="19" t="s">
        <v>61</v>
      </c>
      <c r="D46" s="20">
        <f>+'ACUM JUL-SEP'!D46+'[1]ACUM enero-JUN'!D46</f>
        <v>12599080</v>
      </c>
      <c r="E46" s="20">
        <f>+'ACUM JUL-SEP'!E46+'[1]ACUM enero-JUN'!E46</f>
        <v>5627426</v>
      </c>
      <c r="F46" s="20">
        <f>+'ACUM JUL-SEP'!F46+'[1]ACUM enero-JUN'!F46</f>
        <v>335522</v>
      </c>
      <c r="G46" s="20">
        <f>+'ACUM JUL-SEP'!G46+'[1]ACUM enero-JUN'!G46</f>
        <v>63376</v>
      </c>
      <c r="H46" s="20">
        <f>+'ACUM JUL-SEP'!H46+'[1]ACUM enero-JUN'!H46</f>
        <v>542885</v>
      </c>
      <c r="I46" s="20">
        <f>+'ACUM JUL-SEP'!I46+'[1]ACUM enero-JUN'!I46</f>
        <v>688792</v>
      </c>
      <c r="J46" s="20">
        <f>+'ACUM JUL-SEP'!J46+'[1]ACUM enero-JUN'!J46</f>
        <v>444583</v>
      </c>
      <c r="K46" s="20">
        <f>+'ACUM JUL-SEP'!K46+'[1]ACUM enero-JUN'!K46</f>
        <v>18243</v>
      </c>
      <c r="L46" s="20">
        <f>+'ACUM JUL-SEP'!L46+'[1]ACUM enero-JUN'!L46</f>
        <v>0</v>
      </c>
      <c r="M46" s="20">
        <f>+'JUL-SEP NOMINA'!H45</f>
        <v>141457</v>
      </c>
      <c r="N46" s="20">
        <f>+[1]JUL!M46</f>
        <v>81663</v>
      </c>
      <c r="O46" s="21">
        <f t="shared" si="0"/>
        <v>20543027</v>
      </c>
      <c r="Q46" s="8"/>
    </row>
    <row r="47" spans="1:17">
      <c r="A47" s="6"/>
      <c r="C47" s="19" t="s">
        <v>62</v>
      </c>
      <c r="D47" s="20">
        <f>+'ACUM JUL-SEP'!D47+'[1]ACUM enero-JUN'!D47</f>
        <v>49191622</v>
      </c>
      <c r="E47" s="20">
        <f>+'ACUM JUL-SEP'!E47+'[1]ACUM enero-JUN'!E47</f>
        <v>21971180</v>
      </c>
      <c r="F47" s="20">
        <f>+'ACUM JUL-SEP'!F47+'[1]ACUM enero-JUN'!F47</f>
        <v>1310000</v>
      </c>
      <c r="G47" s="20">
        <f>+'ACUM JUL-SEP'!G47+'[1]ACUM enero-JUN'!G47</f>
        <v>247434</v>
      </c>
      <c r="H47" s="20">
        <f>+'ACUM JUL-SEP'!H47+'[1]ACUM enero-JUN'!H47</f>
        <v>2119637</v>
      </c>
      <c r="I47" s="20">
        <f>+'ACUM JUL-SEP'!I47+'[1]ACUM enero-JUN'!I47</f>
        <v>2733676</v>
      </c>
      <c r="J47" s="20">
        <f>+'ACUM JUL-SEP'!J47+'[1]ACUM enero-JUN'!J47</f>
        <v>1764451</v>
      </c>
      <c r="K47" s="20">
        <f>+'ACUM JUL-SEP'!K47+'[1]ACUM enero-JUN'!K47</f>
        <v>71226</v>
      </c>
      <c r="L47" s="20">
        <f>+'ACUM JUL-SEP'!L47+'[1]ACUM enero-JUN'!L47</f>
        <v>1121187</v>
      </c>
      <c r="M47" s="20">
        <f>+'JUL-SEP NOMINA'!H46</f>
        <v>538876</v>
      </c>
      <c r="N47" s="20">
        <f>+[1]JUL!M47</f>
        <v>318843</v>
      </c>
      <c r="O47" s="21">
        <f t="shared" si="0"/>
        <v>81388132</v>
      </c>
      <c r="Q47" s="8"/>
    </row>
    <row r="48" spans="1:17">
      <c r="A48" s="6"/>
      <c r="C48" s="19" t="s">
        <v>63</v>
      </c>
      <c r="D48" s="20">
        <f>+'ACUM JUL-SEP'!D48+'[1]ACUM enero-JUN'!D48</f>
        <v>44320621</v>
      </c>
      <c r="E48" s="20">
        <f>+'ACUM JUL-SEP'!E48+'[1]ACUM enero-JUN'!E48</f>
        <v>19797499</v>
      </c>
      <c r="F48" s="20">
        <f>+'ACUM JUL-SEP'!F48+'[1]ACUM enero-JUN'!F48</f>
        <v>1180285</v>
      </c>
      <c r="G48" s="20">
        <f>+'ACUM JUL-SEP'!G48+'[1]ACUM enero-JUN'!G48</f>
        <v>222935</v>
      </c>
      <c r="H48" s="20">
        <f>+'ACUM JUL-SEP'!H48+'[1]ACUM enero-JUN'!H48</f>
        <v>1909755</v>
      </c>
      <c r="I48" s="20">
        <f>+'ACUM JUL-SEP'!I48+'[1]ACUM enero-JUN'!I48</f>
        <v>2489914</v>
      </c>
      <c r="J48" s="20">
        <f>+'ACUM JUL-SEP'!J48+'[1]ACUM enero-JUN'!J48</f>
        <v>1607116</v>
      </c>
      <c r="K48" s="20">
        <f>+'ACUM JUL-SEP'!K48+'[1]ACUM enero-JUN'!K48</f>
        <v>64170</v>
      </c>
      <c r="L48" s="20">
        <f>+'ACUM JUL-SEP'!L48+'[1]ACUM enero-JUN'!L48</f>
        <v>8374524</v>
      </c>
      <c r="M48" s="20">
        <f>+'JUL-SEP NOMINA'!H47</f>
        <v>1382899</v>
      </c>
      <c r="N48" s="20">
        <f>+[1]JUL!M48</f>
        <v>287271</v>
      </c>
      <c r="O48" s="21">
        <f t="shared" si="0"/>
        <v>81636989</v>
      </c>
      <c r="Q48" s="8"/>
    </row>
    <row r="49" spans="1:17">
      <c r="A49" s="6"/>
      <c r="C49" s="19" t="s">
        <v>64</v>
      </c>
      <c r="D49" s="20">
        <f>+'ACUM JUL-SEP'!D49+'[1]ACUM enero-JUN'!D49</f>
        <v>17049101</v>
      </c>
      <c r="E49" s="20">
        <f>+'ACUM JUL-SEP'!E49+'[1]ACUM enero-JUN'!E49</f>
        <v>7615032</v>
      </c>
      <c r="F49" s="20">
        <f>+'ACUM JUL-SEP'!F49+'[1]ACUM enero-JUN'!F49</f>
        <v>454028</v>
      </c>
      <c r="G49" s="20">
        <f>+'ACUM JUL-SEP'!G49+'[1]ACUM enero-JUN'!G49</f>
        <v>85756</v>
      </c>
      <c r="H49" s="20">
        <f>+'ACUM JUL-SEP'!H49+'[1]ACUM enero-JUN'!H49</f>
        <v>734637</v>
      </c>
      <c r="I49" s="20">
        <f>+'ACUM JUL-SEP'!I49+'[1]ACUM enero-JUN'!I49</f>
        <v>883344</v>
      </c>
      <c r="J49" s="20">
        <f>+'ACUM JUL-SEP'!J49+'[1]ACUM enero-JUN'!J49</f>
        <v>570155</v>
      </c>
      <c r="K49" s="20">
        <f>+'ACUM JUL-SEP'!K49+'[1]ACUM enero-JUN'!K49</f>
        <v>24687</v>
      </c>
      <c r="L49" s="20">
        <f>+'ACUM JUL-SEP'!L49+'[1]ACUM enero-JUN'!L49</f>
        <v>0</v>
      </c>
      <c r="M49" s="20">
        <f>+'JUL-SEP NOMINA'!H48</f>
        <v>0</v>
      </c>
      <c r="N49" s="20">
        <f>+[1]JUL!M49</f>
        <v>110506</v>
      </c>
      <c r="O49" s="21">
        <f t="shared" si="0"/>
        <v>27527246</v>
      </c>
      <c r="Q49" s="8"/>
    </row>
    <row r="50" spans="1:17">
      <c r="A50" s="6"/>
      <c r="C50" s="19" t="s">
        <v>65</v>
      </c>
      <c r="D50" s="20">
        <f>+'ACUM JUL-SEP'!D50+'[1]ACUM enero-JUN'!D50</f>
        <v>4280893</v>
      </c>
      <c r="E50" s="20">
        <f>+'ACUM JUL-SEP'!E50+'[1]ACUM enero-JUN'!E50</f>
        <v>1912140</v>
      </c>
      <c r="F50" s="20">
        <f>+'ACUM JUL-SEP'!F50+'[1]ACUM enero-JUN'!F50</f>
        <v>114002</v>
      </c>
      <c r="G50" s="20">
        <f>+'ACUM JUL-SEP'!G50+'[1]ACUM enero-JUN'!G50</f>
        <v>21533</v>
      </c>
      <c r="H50" s="20">
        <f>+'ACUM JUL-SEP'!H50+'[1]ACUM enero-JUN'!H50</f>
        <v>184462</v>
      </c>
      <c r="I50" s="20">
        <f>+'ACUM JUL-SEP'!I50+'[1]ACUM enero-JUN'!I50</f>
        <v>142519</v>
      </c>
      <c r="J50" s="20">
        <f>+'ACUM JUL-SEP'!J50+'[1]ACUM enero-JUN'!J50</f>
        <v>91988</v>
      </c>
      <c r="K50" s="20">
        <f>+'ACUM JUL-SEP'!K50+'[1]ACUM enero-JUN'!K50</f>
        <v>6201</v>
      </c>
      <c r="L50" s="20">
        <f>+'ACUM JUL-SEP'!L50+'[1]ACUM enero-JUN'!L50</f>
        <v>238753</v>
      </c>
      <c r="M50" s="20">
        <f>+'JUL-SEP NOMINA'!H49</f>
        <v>87471</v>
      </c>
      <c r="N50" s="20">
        <f>+[1]JUL!M50</f>
        <v>27747</v>
      </c>
      <c r="O50" s="21">
        <f t="shared" si="0"/>
        <v>7107709</v>
      </c>
      <c r="Q50" s="8"/>
    </row>
    <row r="51" spans="1:17">
      <c r="A51" s="6"/>
      <c r="C51" s="19" t="s">
        <v>66</v>
      </c>
      <c r="D51" s="20">
        <f>+'ACUM JUL-SEP'!D51+'[1]ACUM enero-JUN'!D51</f>
        <v>47850148</v>
      </c>
      <c r="E51" s="20">
        <f>+'ACUM JUL-SEP'!E51+'[1]ACUM enero-JUN'!E51</f>
        <v>21373623</v>
      </c>
      <c r="F51" s="20">
        <f>+'ACUM JUL-SEP'!F51+'[1]ACUM enero-JUN'!F51</f>
        <v>1274278</v>
      </c>
      <c r="G51" s="20">
        <f>+'ACUM JUL-SEP'!G51+'[1]ACUM enero-JUN'!G51</f>
        <v>240687</v>
      </c>
      <c r="H51" s="20">
        <f>+'ACUM JUL-SEP'!H51+'[1]ACUM enero-JUN'!H51</f>
        <v>2061838</v>
      </c>
      <c r="I51" s="20">
        <f>+'ACUM JUL-SEP'!I51+'[1]ACUM enero-JUN'!I51</f>
        <v>2454354</v>
      </c>
      <c r="J51" s="20">
        <f>+'ACUM JUL-SEP'!J51+'[1]ACUM enero-JUN'!J51</f>
        <v>1584164</v>
      </c>
      <c r="K51" s="20">
        <f>+'ACUM JUL-SEP'!K51+'[1]ACUM enero-JUN'!K51</f>
        <v>69282</v>
      </c>
      <c r="L51" s="20">
        <f>+'ACUM JUL-SEP'!L51+'[1]ACUM enero-JUN'!L51</f>
        <v>2422223</v>
      </c>
      <c r="M51" s="20">
        <f>+'JUL-SEP NOMINA'!H50</f>
        <v>0</v>
      </c>
      <c r="N51" s="20">
        <f>+[1]JUL!M51</f>
        <v>310148</v>
      </c>
      <c r="O51" s="21">
        <f t="shared" si="0"/>
        <v>79640745</v>
      </c>
      <c r="Q51" s="8"/>
    </row>
    <row r="52" spans="1:17">
      <c r="A52" s="6"/>
      <c r="C52" s="19" t="s">
        <v>67</v>
      </c>
      <c r="D52" s="20">
        <f>+'ACUM JUL-SEP'!D52+'[1]ACUM enero-JUN'!D52</f>
        <v>2818983</v>
      </c>
      <c r="E52" s="20">
        <f>+'ACUM JUL-SEP'!E52+'[1]ACUM enero-JUN'!E52</f>
        <v>1259127</v>
      </c>
      <c r="F52" s="20">
        <f>+'ACUM JUL-SEP'!F52+'[1]ACUM enero-JUN'!F52</f>
        <v>75072</v>
      </c>
      <c r="G52" s="20">
        <f>+'ACUM JUL-SEP'!G52+'[1]ACUM enero-JUN'!G52</f>
        <v>14180</v>
      </c>
      <c r="H52" s="20">
        <f>+'ACUM JUL-SEP'!H52+'[1]ACUM enero-JUN'!H52</f>
        <v>121467</v>
      </c>
      <c r="I52" s="20">
        <f>+'ACUM JUL-SEP'!I52+'[1]ACUM enero-JUN'!I52</f>
        <v>80415</v>
      </c>
      <c r="J52" s="20">
        <f>+'ACUM JUL-SEP'!J52+'[1]ACUM enero-JUN'!J52</f>
        <v>51904</v>
      </c>
      <c r="K52" s="20">
        <f>+'ACUM JUL-SEP'!K52+'[1]ACUM enero-JUN'!K52</f>
        <v>4086</v>
      </c>
      <c r="L52" s="20">
        <f>+'ACUM JUL-SEP'!L52+'[1]ACUM enero-JUN'!L52</f>
        <v>0</v>
      </c>
      <c r="M52" s="20">
        <f>+'JUL-SEP NOMINA'!H51</f>
        <v>50147</v>
      </c>
      <c r="N52" s="20">
        <f>+[1]JUL!M52</f>
        <v>18272</v>
      </c>
      <c r="O52" s="21">
        <f t="shared" si="0"/>
        <v>4493653</v>
      </c>
      <c r="Q52" s="8"/>
    </row>
    <row r="53" spans="1:17">
      <c r="A53" s="6"/>
      <c r="C53" s="19" t="s">
        <v>68</v>
      </c>
      <c r="D53" s="20">
        <f>+'ACUM JUL-SEP'!D53+'[1]ACUM enero-JUN'!D53</f>
        <v>13138833</v>
      </c>
      <c r="E53" s="20">
        <f>+'ACUM JUL-SEP'!E53+'[1]ACUM enero-JUN'!E53</f>
        <v>5868727</v>
      </c>
      <c r="F53" s="20">
        <f>+'ACUM JUL-SEP'!F53+'[1]ACUM enero-JUN'!F53</f>
        <v>349895</v>
      </c>
      <c r="G53" s="20">
        <f>+'ACUM JUL-SEP'!G53+'[1]ACUM enero-JUN'!G53</f>
        <v>66088</v>
      </c>
      <c r="H53" s="20">
        <f>+'ACUM JUL-SEP'!H53+'[1]ACUM enero-JUN'!H53</f>
        <v>566143</v>
      </c>
      <c r="I53" s="20">
        <f>+'ACUM JUL-SEP'!I53+'[1]ACUM enero-JUN'!I53</f>
        <v>640131</v>
      </c>
      <c r="J53" s="20">
        <f>+'ACUM JUL-SEP'!J53+'[1]ACUM enero-JUN'!J53</f>
        <v>413172</v>
      </c>
      <c r="K53" s="20">
        <f>+'ACUM JUL-SEP'!K53+'[1]ACUM enero-JUN'!K53</f>
        <v>19026</v>
      </c>
      <c r="L53" s="20">
        <f>+'ACUM JUL-SEP'!L53+'[1]ACUM enero-JUN'!L53</f>
        <v>1288088</v>
      </c>
      <c r="M53" s="20">
        <f>+'JUL-SEP NOMINA'!H52</f>
        <v>342838</v>
      </c>
      <c r="N53" s="20">
        <f>+[1]JUL!M53</f>
        <v>85161</v>
      </c>
      <c r="O53" s="21">
        <f t="shared" si="0"/>
        <v>22778102</v>
      </c>
      <c r="Q53" s="8"/>
    </row>
    <row r="54" spans="1:17">
      <c r="A54" s="6"/>
      <c r="C54" s="19" t="s">
        <v>69</v>
      </c>
      <c r="D54" s="20">
        <f>+'ACUM JUL-SEP'!D54+'[1]ACUM enero-JUN'!D54</f>
        <v>9306151</v>
      </c>
      <c r="E54" s="20">
        <f>+'ACUM JUL-SEP'!E54+'[1]ACUM enero-JUN'!E54</f>
        <v>4156874</v>
      </c>
      <c r="F54" s="20">
        <f>+'ACUM JUL-SEP'!F54+'[1]ACUM enero-JUN'!F54</f>
        <v>247829</v>
      </c>
      <c r="G54" s="20">
        <f>+'ACUM JUL-SEP'!G54+'[1]ACUM enero-JUN'!G54</f>
        <v>46810</v>
      </c>
      <c r="H54" s="20">
        <f>+'ACUM JUL-SEP'!H54+'[1]ACUM enero-JUN'!H54</f>
        <v>401001</v>
      </c>
      <c r="I54" s="20">
        <f>+'ACUM JUL-SEP'!I54+'[1]ACUM enero-JUN'!I54</f>
        <v>368153</v>
      </c>
      <c r="J54" s="20">
        <f>+'ACUM JUL-SEP'!J54+'[1]ACUM enero-JUN'!J54</f>
        <v>237624</v>
      </c>
      <c r="K54" s="20">
        <f>+'ACUM JUL-SEP'!K54+'[1]ACUM enero-JUN'!K54</f>
        <v>13473</v>
      </c>
      <c r="L54" s="20">
        <f>+'ACUM JUL-SEP'!L54+'[1]ACUM enero-JUN'!L54</f>
        <v>1221562</v>
      </c>
      <c r="M54" s="20">
        <f>+'JUL-SEP NOMINA'!H53</f>
        <v>261349</v>
      </c>
      <c r="N54" s="20">
        <f>+[1]JUL!M54</f>
        <v>60319</v>
      </c>
      <c r="O54" s="21">
        <f t="shared" si="0"/>
        <v>16321145</v>
      </c>
      <c r="Q54" s="8"/>
    </row>
    <row r="55" spans="1:17">
      <c r="A55" s="6"/>
      <c r="C55" s="19" t="s">
        <v>70</v>
      </c>
      <c r="D55" s="20">
        <f>+'ACUM JUL-SEP'!D55+'[1]ACUM enero-JUN'!D55</f>
        <v>8928307</v>
      </c>
      <c r="E55" s="20">
        <f>+'ACUM JUL-SEP'!E55+'[1]ACUM enero-JUN'!E55</f>
        <v>3987917</v>
      </c>
      <c r="F55" s="20">
        <f>+'ACUM JUL-SEP'!F55+'[1]ACUM enero-JUN'!F55</f>
        <v>237766</v>
      </c>
      <c r="G55" s="20">
        <f>+'ACUM JUL-SEP'!G55+'[1]ACUM enero-JUN'!G55</f>
        <v>44910</v>
      </c>
      <c r="H55" s="20">
        <f>+'ACUM JUL-SEP'!H55+'[1]ACUM enero-JUN'!H55</f>
        <v>384719</v>
      </c>
      <c r="I55" s="20">
        <f>+'ACUM JUL-SEP'!I55+'[1]ACUM enero-JUN'!I55</f>
        <v>323630</v>
      </c>
      <c r="J55" s="20">
        <f>+'ACUM JUL-SEP'!J55+'[1]ACUM enero-JUN'!J55</f>
        <v>208887</v>
      </c>
      <c r="K55" s="20">
        <f>+'ACUM JUL-SEP'!K55+'[1]ACUM enero-JUN'!K55</f>
        <v>12924</v>
      </c>
      <c r="L55" s="20">
        <f>+'ACUM JUL-SEP'!L55+'[1]ACUM enero-JUN'!L55</f>
        <v>523303</v>
      </c>
      <c r="M55" s="20">
        <f>+'JUL-SEP NOMINA'!H54</f>
        <v>76615</v>
      </c>
      <c r="N55" s="20">
        <f>+[1]JUL!M55</f>
        <v>57870</v>
      </c>
      <c r="O55" s="21">
        <f t="shared" si="0"/>
        <v>14786848</v>
      </c>
      <c r="Q55" s="8"/>
    </row>
    <row r="56" spans="1:17">
      <c r="A56" s="6"/>
      <c r="C56" s="19" t="s">
        <v>71</v>
      </c>
      <c r="D56" s="20">
        <f>+'ACUM JUL-SEP'!D56+'[1]ACUM enero-JUN'!D56</f>
        <v>7065771</v>
      </c>
      <c r="E56" s="20">
        <f>+'ACUM JUL-SEP'!E56+'[1]ACUM enero-JUN'!E56</f>
        <v>3156061</v>
      </c>
      <c r="F56" s="20">
        <f>+'ACUM JUL-SEP'!F56+'[1]ACUM enero-JUN'!F56</f>
        <v>188167</v>
      </c>
      <c r="G56" s="20">
        <f>+'ACUM JUL-SEP'!G56+'[1]ACUM enero-JUN'!G56</f>
        <v>35540</v>
      </c>
      <c r="H56" s="20">
        <f>+'ACUM JUL-SEP'!H56+'[1]ACUM enero-JUN'!H56</f>
        <v>304456</v>
      </c>
      <c r="I56" s="20">
        <f>+'ACUM JUL-SEP'!I56+'[1]ACUM enero-JUN'!I56</f>
        <v>257523</v>
      </c>
      <c r="J56" s="20">
        <f>+'ACUM JUL-SEP'!J56+'[1]ACUM enero-JUN'!J56</f>
        <v>166220</v>
      </c>
      <c r="K56" s="20">
        <f>+'ACUM JUL-SEP'!K56+'[1]ACUM enero-JUN'!K56</f>
        <v>10233</v>
      </c>
      <c r="L56" s="20">
        <f>+'ACUM JUL-SEP'!L56+'[1]ACUM enero-JUN'!L56</f>
        <v>42871</v>
      </c>
      <c r="M56" s="20">
        <f>+'JUL-SEP NOMINA'!H55</f>
        <v>19411</v>
      </c>
      <c r="N56" s="20">
        <f>+[1]JUL!M56</f>
        <v>45798</v>
      </c>
      <c r="O56" s="21">
        <f t="shared" si="0"/>
        <v>11292051</v>
      </c>
      <c r="Q56" s="8"/>
    </row>
    <row r="57" spans="1:17">
      <c r="A57" s="6"/>
      <c r="C57" s="19" t="s">
        <v>72</v>
      </c>
      <c r="D57" s="20">
        <f>+'ACUM JUL-SEP'!D57+'[1]ACUM enero-JUN'!D57</f>
        <v>23501863</v>
      </c>
      <c r="E57" s="20">
        <f>+'ACUM JUL-SEP'!E57+'[1]ACUM enero-JUN'!E57</f>
        <v>10498199</v>
      </c>
      <c r="F57" s="20">
        <f>+'ACUM JUL-SEP'!F57+'[1]ACUM enero-JUN'!F57</f>
        <v>625867</v>
      </c>
      <c r="G57" s="20">
        <f>+'ACUM JUL-SEP'!G57+'[1]ACUM enero-JUN'!G57</f>
        <v>118215</v>
      </c>
      <c r="H57" s="20">
        <f>+'ACUM JUL-SEP'!H57+'[1]ACUM enero-JUN'!H57</f>
        <v>1012687</v>
      </c>
      <c r="I57" s="20">
        <f>+'ACUM JUL-SEP'!I57+'[1]ACUM enero-JUN'!I57</f>
        <v>1123029</v>
      </c>
      <c r="J57" s="20">
        <f>+'ACUM JUL-SEP'!J57+'[1]ACUM enero-JUN'!J57</f>
        <v>724859</v>
      </c>
      <c r="K57" s="20">
        <f>+'ACUM JUL-SEP'!K57+'[1]ACUM enero-JUN'!K57</f>
        <v>34029</v>
      </c>
      <c r="L57" s="20">
        <f>+'ACUM JUL-SEP'!L57+'[1]ACUM enero-JUN'!L57</f>
        <v>4828528</v>
      </c>
      <c r="M57" s="20">
        <f>+'JUL-SEP NOMINA'!H56</f>
        <v>672922</v>
      </c>
      <c r="N57" s="20">
        <f>+[1]JUL!M57</f>
        <v>152331</v>
      </c>
      <c r="O57" s="21">
        <f t="shared" si="0"/>
        <v>43292529</v>
      </c>
      <c r="Q57" s="8"/>
    </row>
    <row r="58" spans="1:17">
      <c r="A58" s="6"/>
      <c r="C58" s="19" t="s">
        <v>73</v>
      </c>
      <c r="D58" s="20">
        <f>+'ACUM JUL-SEP'!D58+'[1]ACUM enero-JUN'!D58</f>
        <v>11726901</v>
      </c>
      <c r="E58" s="20">
        <f>+'ACUM JUL-SEP'!E58+'[1]ACUM enero-JUN'!E58</f>
        <v>5237805</v>
      </c>
      <c r="F58" s="20">
        <f>+'ACUM JUL-SEP'!F58+'[1]ACUM enero-JUN'!F58</f>
        <v>312294</v>
      </c>
      <c r="G58" s="20">
        <f>+'ACUM JUL-SEP'!G58+'[1]ACUM enero-JUN'!G58</f>
        <v>58987</v>
      </c>
      <c r="H58" s="20">
        <f>+'ACUM JUL-SEP'!H58+'[1]ACUM enero-JUN'!H58</f>
        <v>505305</v>
      </c>
      <c r="I58" s="20">
        <f>+'ACUM JUL-SEP'!I58+'[1]ACUM enero-JUN'!I58</f>
        <v>670867</v>
      </c>
      <c r="J58" s="20">
        <f>+'ACUM JUL-SEP'!J58+'[1]ACUM enero-JUN'!J58</f>
        <v>433013</v>
      </c>
      <c r="K58" s="20">
        <f>+'ACUM JUL-SEP'!K58+'[1]ACUM enero-JUN'!K58</f>
        <v>16983</v>
      </c>
      <c r="L58" s="20">
        <f>+'ACUM JUL-SEP'!L58+'[1]ACUM enero-JUN'!L58</f>
        <v>0</v>
      </c>
      <c r="M58" s="20">
        <f>+'JUL-SEP NOMINA'!H57</f>
        <v>0</v>
      </c>
      <c r="N58" s="20">
        <f>+[1]JUL!M58</f>
        <v>76010</v>
      </c>
      <c r="O58" s="21">
        <f t="shared" si="0"/>
        <v>19038165</v>
      </c>
      <c r="Q58" s="8"/>
    </row>
    <row r="59" spans="1:17">
      <c r="A59" s="6"/>
      <c r="C59" s="19" t="s">
        <v>74</v>
      </c>
      <c r="D59" s="20">
        <f>+'ACUM JUL-SEP'!D59+'[1]ACUM enero-JUN'!D59</f>
        <v>4473377</v>
      </c>
      <c r="E59" s="20">
        <f>+'ACUM JUL-SEP'!E59+'[1]ACUM enero-JUN'!E59</f>
        <v>1998180</v>
      </c>
      <c r="F59" s="20">
        <f>+'ACUM JUL-SEP'!F59+'[1]ACUM enero-JUN'!F59</f>
        <v>119128</v>
      </c>
      <c r="G59" s="20">
        <f>+'ACUM JUL-SEP'!G59+'[1]ACUM enero-JUN'!G59</f>
        <v>22502</v>
      </c>
      <c r="H59" s="20">
        <f>+'ACUM JUL-SEP'!H59+'[1]ACUM enero-JUN'!H59</f>
        <v>192755</v>
      </c>
      <c r="I59" s="20">
        <f>+'ACUM JUL-SEP'!I59+'[1]ACUM enero-JUN'!I59</f>
        <v>148650</v>
      </c>
      <c r="J59" s="20">
        <f>+'ACUM JUL-SEP'!J59+'[1]ACUM enero-JUN'!J59</f>
        <v>95948</v>
      </c>
      <c r="K59" s="20">
        <f>+'ACUM JUL-SEP'!K59+'[1]ACUM enero-JUN'!K59</f>
        <v>6480</v>
      </c>
      <c r="L59" s="20">
        <f>+'ACUM JUL-SEP'!L59+'[1]ACUM enero-JUN'!L59</f>
        <v>0</v>
      </c>
      <c r="M59" s="20">
        <f>+'JUL-SEP NOMINA'!H58</f>
        <v>0</v>
      </c>
      <c r="N59" s="20">
        <f>+[1]JUL!M59</f>
        <v>28995</v>
      </c>
      <c r="O59" s="21">
        <f t="shared" si="0"/>
        <v>7086015</v>
      </c>
      <c r="Q59" s="8"/>
    </row>
    <row r="60" spans="1:17">
      <c r="A60" s="6"/>
      <c r="C60" s="19" t="s">
        <v>75</v>
      </c>
      <c r="D60" s="20">
        <f>+'ACUM JUL-SEP'!D60+'[1]ACUM enero-JUN'!D60</f>
        <v>39888771</v>
      </c>
      <c r="E60" s="20">
        <f>+'ACUM JUL-SEP'!E60+'[1]ACUM enero-JUN'!E60</f>
        <v>17817533</v>
      </c>
      <c r="F60" s="20">
        <f>+'ACUM JUL-SEP'!F60+'[1]ACUM enero-JUN'!F60</f>
        <v>1062260</v>
      </c>
      <c r="G60" s="20">
        <f>+'ACUM JUL-SEP'!G60+'[1]ACUM enero-JUN'!G60</f>
        <v>200640</v>
      </c>
      <c r="H60" s="20">
        <f>+'ACUM JUL-SEP'!H60+'[1]ACUM enero-JUN'!H60</f>
        <v>1718789</v>
      </c>
      <c r="I60" s="20">
        <f>+'ACUM JUL-SEP'!I60+'[1]ACUM enero-JUN'!I60</f>
        <v>1506613</v>
      </c>
      <c r="J60" s="20">
        <f>+'ACUM JUL-SEP'!J60+'[1]ACUM enero-JUN'!J60</f>
        <v>972445</v>
      </c>
      <c r="K60" s="20">
        <f>+'ACUM JUL-SEP'!K60+'[1]ACUM enero-JUN'!K60</f>
        <v>57753</v>
      </c>
      <c r="L60" s="20">
        <f>+'ACUM JUL-SEP'!L60+'[1]ACUM enero-JUN'!L60</f>
        <v>4475664</v>
      </c>
      <c r="M60" s="20">
        <f>+'JUL-SEP NOMINA'!H59</f>
        <v>991251</v>
      </c>
      <c r="N60" s="20">
        <f>+[1]JUL!M60</f>
        <v>258545</v>
      </c>
      <c r="O60" s="21">
        <f t="shared" si="0"/>
        <v>68950264</v>
      </c>
      <c r="Q60" s="8"/>
    </row>
    <row r="61" spans="1:17">
      <c r="A61" s="6"/>
      <c r="C61" s="19" t="s">
        <v>76</v>
      </c>
      <c r="D61" s="20">
        <f>+'ACUM JUL-SEP'!D61+'[1]ACUM enero-JUN'!D61</f>
        <v>7915563</v>
      </c>
      <c r="E61" s="20">
        <f>+'ACUM JUL-SEP'!E61+'[1]ACUM enero-JUN'!E61</f>
        <v>3535666</v>
      </c>
      <c r="F61" s="20">
        <f>+'ACUM JUL-SEP'!F61+'[1]ACUM enero-JUN'!F61</f>
        <v>210796</v>
      </c>
      <c r="G61" s="20">
        <f>+'ACUM JUL-SEP'!G61+'[1]ACUM enero-JUN'!G61</f>
        <v>39816</v>
      </c>
      <c r="H61" s="20">
        <f>+'ACUM JUL-SEP'!H61+'[1]ACUM enero-JUN'!H61</f>
        <v>341075</v>
      </c>
      <c r="I61" s="20">
        <f>+'ACUM JUL-SEP'!I61+'[1]ACUM enero-JUN'!I61</f>
        <v>395320</v>
      </c>
      <c r="J61" s="20">
        <f>+'ACUM JUL-SEP'!J61+'[1]ACUM enero-JUN'!J61</f>
        <v>255160</v>
      </c>
      <c r="K61" s="20">
        <f>+'ACUM JUL-SEP'!K61+'[1]ACUM enero-JUN'!K61</f>
        <v>11457</v>
      </c>
      <c r="L61" s="20">
        <f>+'ACUM JUL-SEP'!L61+'[1]ACUM enero-JUN'!L61</f>
        <v>392760</v>
      </c>
      <c r="M61" s="20">
        <f>+'JUL-SEP NOMINA'!H60</f>
        <v>160890</v>
      </c>
      <c r="N61" s="20">
        <f>+[1]JUL!M61</f>
        <v>51306</v>
      </c>
      <c r="O61" s="21">
        <f t="shared" si="0"/>
        <v>13309809</v>
      </c>
      <c r="Q61" s="8"/>
    </row>
    <row r="62" spans="1:17">
      <c r="A62" s="6"/>
      <c r="C62" s="19" t="s">
        <v>77</v>
      </c>
      <c r="D62" s="20">
        <f>+'ACUM JUL-SEP'!D62+'[1]ACUM enero-JUN'!D62</f>
        <v>33388234</v>
      </c>
      <c r="E62" s="20">
        <f>+'ACUM JUL-SEP'!E62+'[1]ACUM enero-JUN'!E62</f>
        <v>14912800</v>
      </c>
      <c r="F62" s="20">
        <f>+'ACUM JUL-SEP'!F62+'[1]ACUM enero-JUN'!F62</f>
        <v>889149</v>
      </c>
      <c r="G62" s="20">
        <f>+'ACUM JUL-SEP'!G62+'[1]ACUM enero-JUN'!G62</f>
        <v>167943</v>
      </c>
      <c r="H62" s="20">
        <f>+'ACUM JUL-SEP'!H62+'[1]ACUM enero-JUN'!H62</f>
        <v>1438677</v>
      </c>
      <c r="I62" s="20">
        <f>+'ACUM JUL-SEP'!I62+'[1]ACUM enero-JUN'!I62</f>
        <v>1502365</v>
      </c>
      <c r="J62" s="20">
        <f>+'ACUM JUL-SEP'!J62+'[1]ACUM enero-JUN'!J62</f>
        <v>969704</v>
      </c>
      <c r="K62" s="20">
        <f>+'ACUM JUL-SEP'!K62+'[1]ACUM enero-JUN'!K62</f>
        <v>48348</v>
      </c>
      <c r="L62" s="20">
        <f>+'ACUM JUL-SEP'!L62+'[1]ACUM enero-JUN'!L62</f>
        <v>7874889</v>
      </c>
      <c r="M62" s="20">
        <f>+'JUL-SEP NOMINA'!H61</f>
        <v>922188</v>
      </c>
      <c r="N62" s="20">
        <f>+[1]JUL!M62</f>
        <v>216411</v>
      </c>
      <c r="O62" s="21">
        <f t="shared" si="0"/>
        <v>62330708</v>
      </c>
      <c r="Q62" s="8"/>
    </row>
    <row r="63" spans="1:17">
      <c r="A63" s="6"/>
      <c r="C63" s="19" t="s">
        <v>78</v>
      </c>
      <c r="D63" s="20">
        <f>+'ACUM JUL-SEP'!D63+'[1]ACUM enero-JUN'!D63</f>
        <v>13735173</v>
      </c>
      <c r="E63" s="20">
        <f>+'ACUM JUL-SEP'!E63+'[1]ACUM enero-JUN'!E63</f>
        <v>6134918</v>
      </c>
      <c r="F63" s="20">
        <f>+'ACUM JUL-SEP'!F63+'[1]ACUM enero-JUN'!F63</f>
        <v>365777</v>
      </c>
      <c r="G63" s="20">
        <f>+'ACUM JUL-SEP'!G63+'[1]ACUM enero-JUN'!G63</f>
        <v>69088</v>
      </c>
      <c r="H63" s="20">
        <f>+'ACUM JUL-SEP'!H63+'[1]ACUM enero-JUN'!H63</f>
        <v>591838</v>
      </c>
      <c r="I63" s="20">
        <f>+'ACUM JUL-SEP'!I63+'[1]ACUM enero-JUN'!I63</f>
        <v>739214</v>
      </c>
      <c r="J63" s="20">
        <f>+'ACUM JUL-SEP'!J63+'[1]ACUM enero-JUN'!J63</f>
        <v>477126</v>
      </c>
      <c r="K63" s="20">
        <f>+'ACUM JUL-SEP'!K63+'[1]ACUM enero-JUN'!K63</f>
        <v>19890</v>
      </c>
      <c r="L63" s="20">
        <f>+'ACUM JUL-SEP'!L63+'[1]ACUM enero-JUN'!L63</f>
        <v>0</v>
      </c>
      <c r="M63" s="20">
        <f>+'JUL-SEP NOMINA'!H62</f>
        <v>0</v>
      </c>
      <c r="N63" s="20">
        <f>+[1]JUL!M63</f>
        <v>89027</v>
      </c>
      <c r="O63" s="21">
        <f t="shared" si="0"/>
        <v>22222051</v>
      </c>
      <c r="Q63" s="8"/>
    </row>
    <row r="64" spans="1:17">
      <c r="A64" s="6"/>
      <c r="C64" s="19" t="s">
        <v>79</v>
      </c>
      <c r="D64" s="20">
        <f>+'ACUM JUL-SEP'!D64+'[1]ACUM enero-JUN'!D64</f>
        <v>9668585</v>
      </c>
      <c r="E64" s="20">
        <f>+'ACUM JUL-SEP'!E64+'[1]ACUM enero-JUN'!E64</f>
        <v>4318476</v>
      </c>
      <c r="F64" s="20">
        <f>+'ACUM JUL-SEP'!F64+'[1]ACUM enero-JUN'!F64</f>
        <v>257478</v>
      </c>
      <c r="G64" s="20">
        <f>+'ACUM JUL-SEP'!G64+'[1]ACUM enero-JUN'!G64</f>
        <v>48632</v>
      </c>
      <c r="H64" s="20">
        <f>+'ACUM JUL-SEP'!H64+'[1]ACUM enero-JUN'!H64</f>
        <v>416614</v>
      </c>
      <c r="I64" s="20">
        <f>+'ACUM JUL-SEP'!I64+'[1]ACUM enero-JUN'!I64</f>
        <v>518662</v>
      </c>
      <c r="J64" s="20">
        <f>+'ACUM JUL-SEP'!J64+'[1]ACUM enero-JUN'!J64</f>
        <v>334773</v>
      </c>
      <c r="K64" s="20">
        <f>+'ACUM JUL-SEP'!K64+'[1]ACUM enero-JUN'!K64</f>
        <v>14004</v>
      </c>
      <c r="L64" s="20">
        <f>+'ACUM JUL-SEP'!L64+'[1]ACUM enero-JUN'!L64</f>
        <v>0</v>
      </c>
      <c r="M64" s="20">
        <f>+'JUL-SEP NOMINA'!H63</f>
        <v>0</v>
      </c>
      <c r="N64" s="20">
        <f>+[1]JUL!M64</f>
        <v>62668</v>
      </c>
      <c r="O64" s="21">
        <f t="shared" si="0"/>
        <v>15639892</v>
      </c>
      <c r="Q64" s="8"/>
    </row>
    <row r="65" spans="1:17">
      <c r="A65" s="6"/>
      <c r="C65" s="19" t="s">
        <v>80</v>
      </c>
      <c r="D65" s="20">
        <f>+'ACUM JUL-SEP'!D65+'[1]ACUM enero-JUN'!D65</f>
        <v>13295004</v>
      </c>
      <c r="E65" s="20">
        <f>+'ACUM JUL-SEP'!E65+'[1]ACUM enero-JUN'!E65</f>
        <v>5938115</v>
      </c>
      <c r="F65" s="20">
        <f>+'ACUM JUL-SEP'!F65+'[1]ACUM enero-JUN'!F65</f>
        <v>354054</v>
      </c>
      <c r="G65" s="20">
        <f>+'ACUM JUL-SEP'!G65+'[1]ACUM enero-JUN'!G65</f>
        <v>66872</v>
      </c>
      <c r="H65" s="20">
        <f>+'ACUM JUL-SEP'!H65+'[1]ACUM enero-JUN'!H65</f>
        <v>572870</v>
      </c>
      <c r="I65" s="20">
        <f>+'ACUM JUL-SEP'!I65+'[1]ACUM enero-JUN'!I65</f>
        <v>732773</v>
      </c>
      <c r="J65" s="20">
        <f>+'ACUM JUL-SEP'!J65+'[1]ACUM enero-JUN'!J65</f>
        <v>472969</v>
      </c>
      <c r="K65" s="20">
        <f>+'ACUM JUL-SEP'!K65+'[1]ACUM enero-JUN'!K65</f>
        <v>19251</v>
      </c>
      <c r="L65" s="20">
        <f>+'ACUM JUL-SEP'!L65+'[1]ACUM enero-JUN'!L65</f>
        <v>0</v>
      </c>
      <c r="M65" s="20">
        <f>+'JUL-SEP NOMINA'!H64</f>
        <v>0</v>
      </c>
      <c r="N65" s="20">
        <f>+[1]JUL!M65</f>
        <v>86174</v>
      </c>
      <c r="O65" s="21">
        <f t="shared" si="0"/>
        <v>21538082</v>
      </c>
      <c r="Q65" s="8"/>
    </row>
    <row r="66" spans="1:17">
      <c r="A66" s="6"/>
      <c r="C66" s="19" t="s">
        <v>81</v>
      </c>
      <c r="D66" s="20">
        <f>+'ACUM JUL-SEP'!D66+'[1]ACUM enero-JUN'!D66</f>
        <v>25754320</v>
      </c>
      <c r="E66" s="20">
        <f>+'ACUM JUL-SEP'!E66+'[1]ACUM enero-JUN'!E66</f>
        <v>11503634</v>
      </c>
      <c r="F66" s="20">
        <f>+'ACUM JUL-SEP'!F66+'[1]ACUM enero-JUN'!F66</f>
        <v>685852</v>
      </c>
      <c r="G66" s="20">
        <f>+'ACUM JUL-SEP'!G66+'[1]ACUM enero-JUN'!G66</f>
        <v>129547</v>
      </c>
      <c r="H66" s="20">
        <f>+'ACUM JUL-SEP'!H66+'[1]ACUM enero-JUN'!H66</f>
        <v>1109739</v>
      </c>
      <c r="I66" s="20">
        <f>+'ACUM JUL-SEP'!I66+'[1]ACUM enero-JUN'!I66</f>
        <v>1198448</v>
      </c>
      <c r="J66" s="20">
        <f>+'ACUM JUL-SEP'!J66+'[1]ACUM enero-JUN'!J66</f>
        <v>773540</v>
      </c>
      <c r="K66" s="20">
        <f>+'ACUM JUL-SEP'!K66+'[1]ACUM enero-JUN'!K66</f>
        <v>37287</v>
      </c>
      <c r="L66" s="20">
        <f>+'ACUM JUL-SEP'!L66+'[1]ACUM enero-JUN'!L66</f>
        <v>22600</v>
      </c>
      <c r="M66" s="20">
        <f>+'JUL-SEP NOMINA'!H65</f>
        <v>27144</v>
      </c>
      <c r="N66" s="20">
        <f>+[1]JUL!M66</f>
        <v>166931</v>
      </c>
      <c r="O66" s="21">
        <f t="shared" si="0"/>
        <v>41409042</v>
      </c>
      <c r="Q66" s="8"/>
    </row>
    <row r="67" spans="1:17" ht="13.8" thickBot="1">
      <c r="A67" s="6"/>
      <c r="C67" s="19" t="s">
        <v>82</v>
      </c>
      <c r="D67" s="20">
        <f>+'ACUM JUL-SEP'!D67+'[1]ACUM enero-JUN'!D67</f>
        <v>117148023</v>
      </c>
      <c r="E67" s="20">
        <f>+'ACUM JUL-SEP'!E67+'[1]ACUM enero-JUN'!E67</f>
        <v>52335016</v>
      </c>
      <c r="F67" s="20">
        <f>+'ACUM JUL-SEP'!F67+'[1]ACUM enero-JUN'!F67</f>
        <v>3119717</v>
      </c>
      <c r="G67" s="20">
        <f>+'ACUM JUL-SEP'!G67+'[1]ACUM enero-JUN'!G67</f>
        <v>589265</v>
      </c>
      <c r="H67" s="20">
        <f>+'ACUM JUL-SEP'!H67+'[1]ACUM enero-JUN'!H67</f>
        <v>5047850</v>
      </c>
      <c r="I67" s="20">
        <f>+'ACUM JUL-SEP'!I67+'[1]ACUM enero-JUN'!I67</f>
        <v>5729397</v>
      </c>
      <c r="J67" s="20">
        <f>+'ACUM JUL-SEP'!J67+'[1]ACUM enero-JUN'!J67</f>
        <v>3698024</v>
      </c>
      <c r="K67" s="20">
        <f>+'ACUM JUL-SEP'!K67+'[1]ACUM enero-JUN'!K67</f>
        <v>169623</v>
      </c>
      <c r="L67" s="20">
        <f>+'ACUM JUL-SEP'!L67+'[1]ACUM enero-JUN'!L67</f>
        <v>15963487</v>
      </c>
      <c r="M67" s="20">
        <f>+'JUL-SEP NOMINA'!H66</f>
        <v>3911454</v>
      </c>
      <c r="N67" s="20">
        <f>+[1]JUL!M67</f>
        <v>759314</v>
      </c>
      <c r="O67" s="21">
        <f t="shared" si="0"/>
        <v>208471170</v>
      </c>
      <c r="Q67" s="8"/>
    </row>
    <row r="68" spans="1:17" ht="15.75" customHeight="1">
      <c r="A68" s="6"/>
      <c r="C68" s="22" t="s">
        <v>83</v>
      </c>
      <c r="D68" s="23">
        <f>SUM(D10:D67)</f>
        <v>1304592990</v>
      </c>
      <c r="E68" s="23">
        <f t="shared" ref="E68:N68" si="1">SUM(E10:E67)</f>
        <v>582748738</v>
      </c>
      <c r="F68" s="23">
        <f t="shared" si="1"/>
        <v>34742065</v>
      </c>
      <c r="G68" s="23">
        <f>SUM(G10:G67)</f>
        <v>6562149</v>
      </c>
      <c r="H68" s="23">
        <f>SUM(H10:H67)</f>
        <v>56214200</v>
      </c>
      <c r="I68" s="23">
        <f t="shared" si="1"/>
        <v>62810712</v>
      </c>
      <c r="J68" s="23">
        <f t="shared" si="1"/>
        <v>40541201</v>
      </c>
      <c r="K68" s="23">
        <f t="shared" si="1"/>
        <v>1888992</v>
      </c>
      <c r="L68" s="23">
        <f t="shared" si="1"/>
        <v>125361356</v>
      </c>
      <c r="M68" s="23">
        <f t="shared" si="1"/>
        <v>28065026</v>
      </c>
      <c r="N68" s="23">
        <f t="shared" si="1"/>
        <v>8455925</v>
      </c>
      <c r="O68" s="24">
        <f t="shared" si="0"/>
        <v>2251983354</v>
      </c>
      <c r="Q68" s="8"/>
    </row>
    <row r="69" spans="1:17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26"/>
      <c r="O69" s="26"/>
      <c r="P69" s="5" t="s">
        <v>14</v>
      </c>
      <c r="Q69" s="8"/>
    </row>
    <row r="70" spans="1:17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N70" s="27"/>
      <c r="O70" s="27"/>
      <c r="Q70" s="8"/>
    </row>
    <row r="71" spans="1:17" ht="6" customHeight="1">
      <c r="A71" s="6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9"/>
      <c r="Q71" s="8"/>
    </row>
    <row r="72" spans="1:17" ht="7.5" customHeight="1" thickBo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</row>
    <row r="73" spans="1:17" ht="13.8" thickTop="1">
      <c r="A73" s="29"/>
      <c r="B73" s="29"/>
      <c r="O73" s="36"/>
    </row>
    <row r="74" spans="1:17">
      <c r="A74" s="29"/>
      <c r="B74" s="29"/>
      <c r="D74" s="37"/>
      <c r="E74" s="38"/>
      <c r="F74" s="37"/>
      <c r="G74" s="37"/>
      <c r="H74" s="37"/>
      <c r="I74" s="37"/>
      <c r="J74" s="37"/>
      <c r="K74" s="37"/>
      <c r="L74" s="37"/>
      <c r="M74" s="37"/>
      <c r="N74" s="37"/>
      <c r="O74" s="36"/>
    </row>
    <row r="75" spans="1:17">
      <c r="A75" s="29"/>
      <c r="B75" s="29"/>
      <c r="D75" s="37"/>
      <c r="E75" s="38"/>
      <c r="F75" s="37"/>
      <c r="G75" s="37"/>
      <c r="H75" s="37"/>
      <c r="I75" s="37"/>
      <c r="J75" s="37"/>
      <c r="K75" s="37"/>
      <c r="L75" s="37"/>
      <c r="M75" s="37"/>
      <c r="N75" s="37"/>
      <c r="O75" s="36"/>
    </row>
    <row r="76" spans="1:17">
      <c r="A76" s="29"/>
      <c r="B76" s="2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</sheetData>
  <mergeCells count="5">
    <mergeCell ref="C2:O2"/>
    <mergeCell ref="C3:O3"/>
    <mergeCell ref="C4:O4"/>
    <mergeCell ref="C5:O5"/>
    <mergeCell ref="C6:O6"/>
  </mergeCells>
  <printOptions horizontalCentered="1" verticalCentered="1"/>
  <pageMargins left="0" right="0" top="0" bottom="0" header="0" footer="0"/>
  <pageSetup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ACUM JUL-SEP</vt:lpstr>
      <vt:lpstr>JUL-SEP NOMINA</vt:lpstr>
      <vt:lpstr>ACUM ENE-SEP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2019-10-08T18:32:41Z</cp:lastPrinted>
  <dcterms:created xsi:type="dcterms:W3CDTF">2019-10-07T18:30:57Z</dcterms:created>
  <dcterms:modified xsi:type="dcterms:W3CDTF">2019-10-08T18:32:51Z</dcterms:modified>
</cp:coreProperties>
</file>